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ohUlri\Desktop\"/>
    </mc:Choice>
  </mc:AlternateContent>
  <xr:revisionPtr revIDLastSave="0" documentId="8_{4F41ADF0-3B6B-4AF2-B5F4-FD88332CCB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rtpaesse" sheetId="1" r:id="rId1"/>
    <sheet name="Rangliste" sheetId="2" r:id="rId2"/>
    <sheet name="Punkte" sheetId="3" r:id="rId3"/>
  </sheets>
  <definedNames>
    <definedName name="_xlnm._FilterDatabase" localSheetId="0" hidden="1">Startpaesse!$A$1:$K$63</definedName>
    <definedName name="_xlnm.Print_Area" localSheetId="1">Rangliste!$A$1:$U$53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" l="1"/>
  <c r="T24" i="2" s="1"/>
  <c r="Q24" i="2"/>
  <c r="T52" i="2"/>
  <c r="Q48" i="2"/>
  <c r="Q47" i="2"/>
  <c r="Q46" i="2"/>
  <c r="Q39" i="2"/>
  <c r="T39" i="2" s="1"/>
  <c r="Q38" i="2"/>
  <c r="T34" i="2"/>
  <c r="Q33" i="2"/>
  <c r="T33" i="2" s="1"/>
  <c r="Q30" i="2"/>
  <c r="Q32" i="2"/>
  <c r="Q31" i="2"/>
  <c r="Q20" i="2"/>
  <c r="Q19" i="2"/>
  <c r="Q11" i="2"/>
  <c r="O48" i="2"/>
  <c r="O47" i="2"/>
  <c r="O31" i="2"/>
  <c r="O30" i="2"/>
  <c r="O19" i="2"/>
  <c r="O11" i="2"/>
  <c r="T36" i="2"/>
  <c r="E47" i="2"/>
  <c r="I47" i="2"/>
  <c r="M38" i="2"/>
  <c r="M48" i="2"/>
  <c r="M46" i="2"/>
  <c r="M30" i="2"/>
  <c r="M14" i="2"/>
  <c r="M11" i="2"/>
  <c r="M4" i="2"/>
  <c r="K14" i="2"/>
  <c r="I49" i="2"/>
  <c r="T49" i="2" s="1"/>
  <c r="I50" i="2"/>
  <c r="T50" i="2" s="1"/>
  <c r="I46" i="2"/>
  <c r="I31" i="2"/>
  <c r="I32" i="2"/>
  <c r="I30" i="2"/>
  <c r="I38" i="2"/>
  <c r="I25" i="2"/>
  <c r="T25" i="2" s="1"/>
  <c r="I20" i="2"/>
  <c r="G20" i="2"/>
  <c r="I19" i="2"/>
  <c r="E19" i="2"/>
  <c r="T21" i="2"/>
  <c r="I14" i="2"/>
  <c r="I5" i="2"/>
  <c r="T5" i="2" s="1"/>
  <c r="T51" i="2"/>
  <c r="T43" i="2"/>
  <c r="T42" i="2"/>
  <c r="T41" i="2"/>
  <c r="T40" i="2"/>
  <c r="T35" i="2"/>
  <c r="T27" i="2"/>
  <c r="T26" i="2"/>
  <c r="T16" i="2"/>
  <c r="T15" i="2"/>
  <c r="T8" i="2"/>
  <c r="G31" i="2"/>
  <c r="G30" i="2"/>
  <c r="G48" i="2"/>
  <c r="G38" i="2"/>
  <c r="I4" i="2"/>
  <c r="I11" i="2"/>
  <c r="E38" i="2"/>
  <c r="E14" i="2"/>
  <c r="E11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" i="3"/>
  <c r="T48" i="2" l="1"/>
  <c r="T11" i="2"/>
  <c r="T32" i="2"/>
  <c r="T47" i="2"/>
  <c r="T46" i="2"/>
  <c r="T4" i="2"/>
  <c r="T19" i="2"/>
  <c r="T20" i="2"/>
  <c r="T31" i="2"/>
  <c r="T30" i="2"/>
  <c r="T38" i="2"/>
  <c r="F11" i="2"/>
  <c r="G11" i="2" s="1"/>
  <c r="T14" i="2"/>
</calcChain>
</file>

<file path=xl/sharedStrings.xml><?xml version="1.0" encoding="utf-8"?>
<sst xmlns="http://schemas.openxmlformats.org/spreadsheetml/2006/main" count="515" uniqueCount="219">
  <si>
    <t>Name</t>
  </si>
  <si>
    <t>Vorname</t>
  </si>
  <si>
    <t>Geburtstag</t>
  </si>
  <si>
    <t>Geschlecht</t>
  </si>
  <si>
    <t>SV Halle e.V.</t>
  </si>
  <si>
    <t>Kirschstein</t>
  </si>
  <si>
    <t>Emilia Bia</t>
  </si>
  <si>
    <t>08.01.2013</t>
  </si>
  <si>
    <t>weiblich</t>
  </si>
  <si>
    <t>Mayerhofer</t>
  </si>
  <si>
    <t>männlich</t>
  </si>
  <si>
    <t>Kaja</t>
  </si>
  <si>
    <t>23.02.2018</t>
  </si>
  <si>
    <t>Vitus</t>
  </si>
  <si>
    <t>05.02.2016</t>
  </si>
  <si>
    <t>Mehlgarten</t>
  </si>
  <si>
    <t>Marta</t>
  </si>
  <si>
    <t>15.12.2010</t>
  </si>
  <si>
    <t>Nagy</t>
  </si>
  <si>
    <t>Hunor</t>
  </si>
  <si>
    <t>10.07.2012</t>
  </si>
  <si>
    <t>Neumann</t>
  </si>
  <si>
    <t>Clemens</t>
  </si>
  <si>
    <t>31.01.2012</t>
  </si>
  <si>
    <t>Pierrick</t>
  </si>
  <si>
    <t>30.07.2015</t>
  </si>
  <si>
    <t>Tietje</t>
  </si>
  <si>
    <t>Fabian</t>
  </si>
  <si>
    <t>05.10.2012</t>
  </si>
  <si>
    <t>TriathlonFreunde Wittenberg e.V.</t>
  </si>
  <si>
    <t>Feldhahn</t>
  </si>
  <si>
    <t>Sina</t>
  </si>
  <si>
    <t>01.09.2013</t>
  </si>
  <si>
    <t>Magdeburger TC e.V.</t>
  </si>
  <si>
    <t>Gramm</t>
  </si>
  <si>
    <t>Davie</t>
  </si>
  <si>
    <t>29.07.2015</t>
  </si>
  <si>
    <t>Triathlon Club Merseburg e. V.</t>
  </si>
  <si>
    <t>Ludwig</t>
  </si>
  <si>
    <t>Lea</t>
  </si>
  <si>
    <t>24.04.2019</t>
  </si>
  <si>
    <t>trimago e. V.</t>
  </si>
  <si>
    <t>Kraus</t>
  </si>
  <si>
    <t>Maximilian</t>
  </si>
  <si>
    <t>12.01.2014</t>
  </si>
  <si>
    <t>Viktoria</t>
  </si>
  <si>
    <t>27.12.2015</t>
  </si>
  <si>
    <t>Kuntze</t>
  </si>
  <si>
    <t>Erik</t>
  </si>
  <si>
    <t>31.05.2012</t>
  </si>
  <si>
    <t>HSV Wernigerode Abtlg. Triathlon</t>
  </si>
  <si>
    <t>Hennig</t>
  </si>
  <si>
    <t>Pauline</t>
  </si>
  <si>
    <t>06.08.2014</t>
  </si>
  <si>
    <t>SV Eisleben-Sangerhausen e.V.</t>
  </si>
  <si>
    <t>Pflüger</t>
  </si>
  <si>
    <t>Sennik</t>
  </si>
  <si>
    <t>18.03.2013</t>
  </si>
  <si>
    <t>T.R.I.A.G. Jerichower Land e.V.</t>
  </si>
  <si>
    <t>Golz</t>
  </si>
  <si>
    <t>Mathilda Helene</t>
  </si>
  <si>
    <t>15.02.2013</t>
  </si>
  <si>
    <t>Sauermilch</t>
  </si>
  <si>
    <t>Nevio</t>
  </si>
  <si>
    <t>05.03.2012</t>
  </si>
  <si>
    <t>Schumacher</t>
  </si>
  <si>
    <t>Thora</t>
  </si>
  <si>
    <t>24.06.2014</t>
  </si>
  <si>
    <t>GSBV Halle/S.</t>
  </si>
  <si>
    <t>Zellmer</t>
  </si>
  <si>
    <t>Theo</t>
  </si>
  <si>
    <t>24.03.2018</t>
  </si>
  <si>
    <t>Bach</t>
  </si>
  <si>
    <t>Finn-Willi</t>
  </si>
  <si>
    <t>11.04.2007</t>
  </si>
  <si>
    <t>Barthel</t>
  </si>
  <si>
    <t>Thea</t>
  </si>
  <si>
    <t>20.09.2011</t>
  </si>
  <si>
    <t>Bellstedt</t>
  </si>
  <si>
    <t>Lea-Marie</t>
  </si>
  <si>
    <t>04.07.2008</t>
  </si>
  <si>
    <t>Hänsel</t>
  </si>
  <si>
    <t>Linda</t>
  </si>
  <si>
    <t>31.03.2011</t>
  </si>
  <si>
    <t>Klöditz</t>
  </si>
  <si>
    <t>Luisa</t>
  </si>
  <si>
    <t>12.05.2009</t>
  </si>
  <si>
    <t>Kötteritzsch</t>
  </si>
  <si>
    <t>Alexa</t>
  </si>
  <si>
    <t>30.12.2010</t>
  </si>
  <si>
    <t>Linke</t>
  </si>
  <si>
    <t>Arthur</t>
  </si>
  <si>
    <t>16.07.2011</t>
  </si>
  <si>
    <t>Peter</t>
  </si>
  <si>
    <t>Leandro</t>
  </si>
  <si>
    <t>15.06.2008</t>
  </si>
  <si>
    <t>Petruschke</t>
  </si>
  <si>
    <t>Lotta Marielle</t>
  </si>
  <si>
    <t>26.08.2007</t>
  </si>
  <si>
    <t>Prell</t>
  </si>
  <si>
    <t>Jan</t>
  </si>
  <si>
    <t>13.05.2008</t>
  </si>
  <si>
    <t>Schumann</t>
  </si>
  <si>
    <t>Theo-Konstantin</t>
  </si>
  <si>
    <t>08.05.2006</t>
  </si>
  <si>
    <t>Thauer</t>
  </si>
  <si>
    <t>Adrian</t>
  </si>
  <si>
    <t>28.09.2007</t>
  </si>
  <si>
    <t>Weber</t>
  </si>
  <si>
    <t>Markus</t>
  </si>
  <si>
    <t>19.10.2009</t>
  </si>
  <si>
    <t>Wittig</t>
  </si>
  <si>
    <t>Kira</t>
  </si>
  <si>
    <t>08.05.2011</t>
  </si>
  <si>
    <t>Nicolae</t>
  </si>
  <si>
    <t>Charlotte</t>
  </si>
  <si>
    <t>18.02.2007</t>
  </si>
  <si>
    <t>Daniel</t>
  </si>
  <si>
    <t>26.01.2010</t>
  </si>
  <si>
    <t>TV Dessau 92 e.V.</t>
  </si>
  <si>
    <t>Bidmon</t>
  </si>
  <si>
    <t>Mariella</t>
  </si>
  <si>
    <t>23.05.2009</t>
  </si>
  <si>
    <t>Robinson</t>
  </si>
  <si>
    <t>19.11.2011</t>
  </si>
  <si>
    <t>Goerz</t>
  </si>
  <si>
    <t>Jonas</t>
  </si>
  <si>
    <t>01.07.2011</t>
  </si>
  <si>
    <t>Henkel</t>
  </si>
  <si>
    <t>Ole</t>
  </si>
  <si>
    <t>07.11.2008</t>
  </si>
  <si>
    <t>Pache</t>
  </si>
  <si>
    <t>Ennie</t>
  </si>
  <si>
    <t>20.03.2008</t>
  </si>
  <si>
    <t>Wegner</t>
  </si>
  <si>
    <t>Julien</t>
  </si>
  <si>
    <t>31.07.2007</t>
  </si>
  <si>
    <t>Woitag</t>
  </si>
  <si>
    <t>Nina</t>
  </si>
  <si>
    <t>20.04.2008</t>
  </si>
  <si>
    <t>Zeugner</t>
  </si>
  <si>
    <t>20.04.2007</t>
  </si>
  <si>
    <t>Fiedler</t>
  </si>
  <si>
    <t>Hanna</t>
  </si>
  <si>
    <t>16.01.2008</t>
  </si>
  <si>
    <t>Joana</t>
  </si>
  <si>
    <t>07.09.2011</t>
  </si>
  <si>
    <t>Ivanov</t>
  </si>
  <si>
    <t>Mikita</t>
  </si>
  <si>
    <t>01.06.2011</t>
  </si>
  <si>
    <t>Oster</t>
  </si>
  <si>
    <t>Chantal</t>
  </si>
  <si>
    <t>03.04.2008</t>
  </si>
  <si>
    <t>Inara Estell</t>
  </si>
  <si>
    <t>23.07.2007</t>
  </si>
  <si>
    <t>Becker</t>
  </si>
  <si>
    <t>Richard</t>
  </si>
  <si>
    <t>05.12.2008</t>
  </si>
  <si>
    <t>Beilig</t>
  </si>
  <si>
    <t>Travis</t>
  </si>
  <si>
    <t>18.06.2009</t>
  </si>
  <si>
    <t>Johanna Elisabeth</t>
  </si>
  <si>
    <t>12.10.2008</t>
  </si>
  <si>
    <t>Keil</t>
  </si>
  <si>
    <t>Phil</t>
  </si>
  <si>
    <t>16.06.2007</t>
  </si>
  <si>
    <t>Lietsch</t>
  </si>
  <si>
    <t>Robert</t>
  </si>
  <si>
    <t>13.05.2007</t>
  </si>
  <si>
    <t>Lohmann</t>
  </si>
  <si>
    <t>Jakob</t>
  </si>
  <si>
    <t>13.03.2011</t>
  </si>
  <si>
    <t>Johannes</t>
  </si>
  <si>
    <t>10.07.2007</t>
  </si>
  <si>
    <t>Finley</t>
  </si>
  <si>
    <t>04.12.2007</t>
  </si>
  <si>
    <t>Timme</t>
  </si>
  <si>
    <t>Tarec</t>
  </si>
  <si>
    <t>28.07.2010</t>
  </si>
  <si>
    <t>Ulrich</t>
  </si>
  <si>
    <t>André</t>
  </si>
  <si>
    <t>23.02.2007</t>
  </si>
  <si>
    <t>Verein</t>
  </si>
  <si>
    <t>Wertungsklasse</t>
  </si>
  <si>
    <t>Schüler D</t>
  </si>
  <si>
    <t>Schüler C</t>
  </si>
  <si>
    <t>Schüler B</t>
  </si>
  <si>
    <t>Schüler A</t>
  </si>
  <si>
    <t>Jugend B</t>
  </si>
  <si>
    <t>Jugend A</t>
  </si>
  <si>
    <t>Junioren</t>
  </si>
  <si>
    <t>Nachname</t>
  </si>
  <si>
    <t>Schlammschlacht Osterburg</t>
  </si>
  <si>
    <t>GISA Duathlon</t>
  </si>
  <si>
    <t>Geiseltal Duahtlon</t>
  </si>
  <si>
    <t>Havelberg Triahtlon</t>
  </si>
  <si>
    <t>Stadtwerke Halle Triathlon</t>
  </si>
  <si>
    <t>Bergwitz Triathlon</t>
  </si>
  <si>
    <t>Gesamt-punktzahl</t>
  </si>
  <si>
    <t>Platzierung</t>
  </si>
  <si>
    <t>Jugend B weiblich</t>
  </si>
  <si>
    <t>Jugend B männlich</t>
  </si>
  <si>
    <t>Punkte</t>
  </si>
  <si>
    <t>Platz</t>
  </si>
  <si>
    <t>Punkte Dua</t>
  </si>
  <si>
    <t>Punkte Tria</t>
  </si>
  <si>
    <t>1.</t>
  </si>
  <si>
    <t>Schülerinnen D</t>
  </si>
  <si>
    <t>Schülerinnen B</t>
  </si>
  <si>
    <t>Schülerinnen A</t>
  </si>
  <si>
    <t>2.</t>
  </si>
  <si>
    <t>Kaja Magdalena</t>
  </si>
  <si>
    <t>Altmark Triahtlon</t>
  </si>
  <si>
    <t>3.</t>
  </si>
  <si>
    <t xml:space="preserve"> </t>
  </si>
  <si>
    <t>Arendsee Triathlon / Goyer Spielzeugwelt Triahtlon</t>
  </si>
  <si>
    <t>Taube</t>
  </si>
  <si>
    <t>Sophie</t>
  </si>
  <si>
    <t>TriJunion Magdeburg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</si>
</sst>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workbookViewId="0">
      <selection activeCell="A26" sqref="A26"/>
    </sheetView>
  </sheetViews>
  <sheetFormatPr baseColWidth="10" defaultColWidth="8.85546875" defaultRowHeight="15" x14ac:dyDescent="0.25"/>
  <cols>
    <col min="1" max="1" width="14" bestFit="1" customWidth="1"/>
    <col min="2" max="2" width="18.7109375" bestFit="1" customWidth="1"/>
    <col min="3" max="3" width="38.85546875" bestFit="1" customWidth="1"/>
    <col min="4" max="4" width="18.7109375" style="2" customWidth="1"/>
    <col min="5" max="5" width="12.85546875" style="1" bestFit="1" customWidth="1"/>
    <col min="6" max="6" width="12.85546875" bestFit="1" customWidth="1"/>
    <col min="7" max="31" width="9.140625" bestFit="1"/>
  </cols>
  <sheetData>
    <row r="1" spans="1:6" x14ac:dyDescent="0.25">
      <c r="A1" t="s">
        <v>0</v>
      </c>
      <c r="B1" t="s">
        <v>1</v>
      </c>
      <c r="C1" t="s">
        <v>182</v>
      </c>
      <c r="D1" s="2" t="s">
        <v>183</v>
      </c>
      <c r="E1" s="1" t="s">
        <v>2</v>
      </c>
      <c r="F1" t="s">
        <v>3</v>
      </c>
    </row>
    <row r="2" spans="1:6" x14ac:dyDescent="0.25">
      <c r="A2" t="s">
        <v>150</v>
      </c>
      <c r="B2" t="s">
        <v>151</v>
      </c>
      <c r="C2" t="s">
        <v>54</v>
      </c>
      <c r="D2" s="4" t="s">
        <v>189</v>
      </c>
      <c r="E2" s="1" t="s">
        <v>152</v>
      </c>
      <c r="F2" t="s">
        <v>8</v>
      </c>
    </row>
    <row r="3" spans="1:6" x14ac:dyDescent="0.25">
      <c r="A3" t="s">
        <v>78</v>
      </c>
      <c r="B3" t="s">
        <v>79</v>
      </c>
      <c r="C3" t="s">
        <v>4</v>
      </c>
      <c r="D3" s="4" t="s">
        <v>189</v>
      </c>
      <c r="E3" s="1" t="s">
        <v>80</v>
      </c>
      <c r="F3" t="s">
        <v>8</v>
      </c>
    </row>
    <row r="4" spans="1:6" x14ac:dyDescent="0.25">
      <c r="A4" t="s">
        <v>84</v>
      </c>
      <c r="B4" t="s">
        <v>85</v>
      </c>
      <c r="C4" t="s">
        <v>4</v>
      </c>
      <c r="D4" s="4" t="s">
        <v>189</v>
      </c>
      <c r="E4" s="1" t="s">
        <v>86</v>
      </c>
      <c r="F4" t="s">
        <v>8</v>
      </c>
    </row>
    <row r="5" spans="1:6" x14ac:dyDescent="0.25">
      <c r="A5" t="s">
        <v>59</v>
      </c>
      <c r="B5" t="s">
        <v>161</v>
      </c>
      <c r="C5" t="s">
        <v>58</v>
      </c>
      <c r="D5" s="4" t="s">
        <v>189</v>
      </c>
      <c r="E5" s="1" t="s">
        <v>162</v>
      </c>
      <c r="F5" t="s">
        <v>8</v>
      </c>
    </row>
    <row r="6" spans="1:6" x14ac:dyDescent="0.25">
      <c r="A6" t="s">
        <v>142</v>
      </c>
      <c r="B6" t="s">
        <v>143</v>
      </c>
      <c r="C6" t="s">
        <v>54</v>
      </c>
      <c r="D6" s="4" t="s">
        <v>189</v>
      </c>
      <c r="E6" s="1" t="s">
        <v>144</v>
      </c>
      <c r="F6" t="s">
        <v>8</v>
      </c>
    </row>
    <row r="7" spans="1:6" x14ac:dyDescent="0.25">
      <c r="A7" t="s">
        <v>131</v>
      </c>
      <c r="B7" t="s">
        <v>132</v>
      </c>
      <c r="C7" t="s">
        <v>41</v>
      </c>
      <c r="D7" s="4" t="s">
        <v>189</v>
      </c>
      <c r="E7" s="1" t="s">
        <v>133</v>
      </c>
      <c r="F7" t="s">
        <v>8</v>
      </c>
    </row>
    <row r="8" spans="1:6" x14ac:dyDescent="0.25">
      <c r="A8" t="s">
        <v>137</v>
      </c>
      <c r="B8" t="s">
        <v>138</v>
      </c>
      <c r="C8" t="s">
        <v>41</v>
      </c>
      <c r="D8" s="4" t="s">
        <v>189</v>
      </c>
      <c r="E8" s="1" t="s">
        <v>139</v>
      </c>
      <c r="F8" t="s">
        <v>8</v>
      </c>
    </row>
    <row r="9" spans="1:6" x14ac:dyDescent="0.25">
      <c r="A9" t="s">
        <v>120</v>
      </c>
      <c r="B9" t="s">
        <v>121</v>
      </c>
      <c r="C9" t="s">
        <v>119</v>
      </c>
      <c r="D9" s="4" t="s">
        <v>189</v>
      </c>
      <c r="E9" s="1" t="s">
        <v>122</v>
      </c>
      <c r="F9" t="s">
        <v>8</v>
      </c>
    </row>
    <row r="10" spans="1:6" x14ac:dyDescent="0.25">
      <c r="A10" t="s">
        <v>155</v>
      </c>
      <c r="B10" t="s">
        <v>156</v>
      </c>
      <c r="C10" t="s">
        <v>58</v>
      </c>
      <c r="D10" s="4" t="s">
        <v>189</v>
      </c>
      <c r="E10" s="1" t="s">
        <v>157</v>
      </c>
      <c r="F10" t="s">
        <v>10</v>
      </c>
    </row>
    <row r="11" spans="1:6" x14ac:dyDescent="0.25">
      <c r="A11" t="s">
        <v>128</v>
      </c>
      <c r="B11" t="s">
        <v>129</v>
      </c>
      <c r="C11" t="s">
        <v>41</v>
      </c>
      <c r="D11" s="4" t="s">
        <v>189</v>
      </c>
      <c r="E11" s="1" t="s">
        <v>130</v>
      </c>
      <c r="F11" t="s">
        <v>10</v>
      </c>
    </row>
    <row r="12" spans="1:6" x14ac:dyDescent="0.25">
      <c r="A12" t="s">
        <v>99</v>
      </c>
      <c r="B12" t="s">
        <v>100</v>
      </c>
      <c r="C12" t="s">
        <v>4</v>
      </c>
      <c r="D12" s="4" t="s">
        <v>189</v>
      </c>
      <c r="E12" s="1" t="s">
        <v>101</v>
      </c>
      <c r="F12" t="s">
        <v>10</v>
      </c>
    </row>
    <row r="13" spans="1:6" x14ac:dyDescent="0.25">
      <c r="A13" t="s">
        <v>93</v>
      </c>
      <c r="B13" t="s">
        <v>94</v>
      </c>
      <c r="C13" t="s">
        <v>4</v>
      </c>
      <c r="D13" s="4" t="s">
        <v>189</v>
      </c>
      <c r="E13" s="1" t="s">
        <v>95</v>
      </c>
      <c r="F13" t="s">
        <v>10</v>
      </c>
    </row>
    <row r="14" spans="1:6" x14ac:dyDescent="0.25">
      <c r="A14" t="s">
        <v>158</v>
      </c>
      <c r="B14" t="s">
        <v>159</v>
      </c>
      <c r="C14" t="s">
        <v>58</v>
      </c>
      <c r="D14" s="4" t="s">
        <v>189</v>
      </c>
      <c r="E14" s="1" t="s">
        <v>160</v>
      </c>
      <c r="F14" t="s">
        <v>10</v>
      </c>
    </row>
    <row r="15" spans="1:6" x14ac:dyDescent="0.25">
      <c r="A15" t="s">
        <v>108</v>
      </c>
      <c r="B15" t="s">
        <v>109</v>
      </c>
      <c r="C15" t="s">
        <v>4</v>
      </c>
      <c r="D15" s="4" t="s">
        <v>189</v>
      </c>
      <c r="E15" s="1" t="s">
        <v>110</v>
      </c>
      <c r="F15" t="s">
        <v>10</v>
      </c>
    </row>
    <row r="16" spans="1:6" x14ac:dyDescent="0.25">
      <c r="A16" t="s">
        <v>142</v>
      </c>
      <c r="B16" t="s">
        <v>145</v>
      </c>
      <c r="C16" t="s">
        <v>54</v>
      </c>
      <c r="D16" s="3" t="s">
        <v>188</v>
      </c>
      <c r="E16" s="1" t="s">
        <v>146</v>
      </c>
      <c r="F16" t="s">
        <v>8</v>
      </c>
    </row>
    <row r="17" spans="1:6" x14ac:dyDescent="0.25">
      <c r="A17" t="s">
        <v>111</v>
      </c>
      <c r="B17" t="s">
        <v>112</v>
      </c>
      <c r="C17" t="s">
        <v>4</v>
      </c>
      <c r="D17" s="3" t="s">
        <v>188</v>
      </c>
      <c r="E17" s="1" t="s">
        <v>113</v>
      </c>
      <c r="F17" t="s">
        <v>8</v>
      </c>
    </row>
    <row r="18" spans="1:6" x14ac:dyDescent="0.25">
      <c r="A18" t="s">
        <v>15</v>
      </c>
      <c r="B18" t="s">
        <v>16</v>
      </c>
      <c r="C18" t="s">
        <v>4</v>
      </c>
      <c r="D18" s="3" t="s">
        <v>188</v>
      </c>
      <c r="E18" s="1" t="s">
        <v>17</v>
      </c>
      <c r="F18" t="s">
        <v>8</v>
      </c>
    </row>
    <row r="19" spans="1:6" x14ac:dyDescent="0.25">
      <c r="A19" t="s">
        <v>75</v>
      </c>
      <c r="B19" t="s">
        <v>76</v>
      </c>
      <c r="C19" t="s">
        <v>4</v>
      </c>
      <c r="D19" s="3" t="s">
        <v>188</v>
      </c>
      <c r="E19" s="1" t="s">
        <v>77</v>
      </c>
      <c r="F19" t="s">
        <v>8</v>
      </c>
    </row>
    <row r="20" spans="1:6" x14ac:dyDescent="0.25">
      <c r="A20" t="s">
        <v>87</v>
      </c>
      <c r="B20" t="s">
        <v>88</v>
      </c>
      <c r="C20" t="s">
        <v>4</v>
      </c>
      <c r="D20" s="3" t="s">
        <v>188</v>
      </c>
      <c r="E20" s="1" t="s">
        <v>89</v>
      </c>
      <c r="F20" t="s">
        <v>8</v>
      </c>
    </row>
    <row r="21" spans="1:6" x14ac:dyDescent="0.25">
      <c r="A21" t="s">
        <v>81</v>
      </c>
      <c r="B21" t="s">
        <v>82</v>
      </c>
      <c r="C21" t="s">
        <v>4</v>
      </c>
      <c r="D21" s="3" t="s">
        <v>188</v>
      </c>
      <c r="E21" s="1" t="s">
        <v>83</v>
      </c>
      <c r="F21" t="s">
        <v>8</v>
      </c>
    </row>
    <row r="22" spans="1:6" x14ac:dyDescent="0.25">
      <c r="A22" s="2" t="s">
        <v>147</v>
      </c>
      <c r="B22" s="2" t="s">
        <v>148</v>
      </c>
      <c r="C22" s="2" t="s">
        <v>54</v>
      </c>
      <c r="D22" s="3" t="s">
        <v>188</v>
      </c>
      <c r="E22" s="1" t="s">
        <v>149</v>
      </c>
      <c r="F22" s="2" t="s">
        <v>10</v>
      </c>
    </row>
    <row r="23" spans="1:6" x14ac:dyDescent="0.25">
      <c r="A23" s="2" t="s">
        <v>125</v>
      </c>
      <c r="B23" s="2" t="s">
        <v>126</v>
      </c>
      <c r="C23" s="2" t="s">
        <v>41</v>
      </c>
      <c r="D23" s="3" t="s">
        <v>188</v>
      </c>
      <c r="E23" s="1" t="s">
        <v>127</v>
      </c>
      <c r="F23" s="2" t="s">
        <v>10</v>
      </c>
    </row>
    <row r="24" spans="1:6" x14ac:dyDescent="0.25">
      <c r="A24" s="2" t="s">
        <v>169</v>
      </c>
      <c r="B24" s="2" t="s">
        <v>170</v>
      </c>
      <c r="C24" s="2" t="s">
        <v>58</v>
      </c>
      <c r="D24" s="3" t="s">
        <v>188</v>
      </c>
      <c r="E24" s="1" t="s">
        <v>171</v>
      </c>
      <c r="F24" s="2" t="s">
        <v>10</v>
      </c>
    </row>
    <row r="25" spans="1:6" x14ac:dyDescent="0.25">
      <c r="A25" s="2" t="s">
        <v>90</v>
      </c>
      <c r="B25" s="2" t="s">
        <v>91</v>
      </c>
      <c r="C25" s="2" t="s">
        <v>4</v>
      </c>
      <c r="D25" s="4" t="s">
        <v>188</v>
      </c>
      <c r="E25" s="1" t="s">
        <v>92</v>
      </c>
      <c r="F25" s="2" t="s">
        <v>10</v>
      </c>
    </row>
    <row r="26" spans="1:6" x14ac:dyDescent="0.25">
      <c r="A26" s="2" t="s">
        <v>34</v>
      </c>
      <c r="B26" s="2" t="s">
        <v>123</v>
      </c>
      <c r="C26" s="2" t="s">
        <v>33</v>
      </c>
      <c r="D26" s="3" t="s">
        <v>188</v>
      </c>
      <c r="E26" s="1" t="s">
        <v>124</v>
      </c>
      <c r="F26" s="2" t="s">
        <v>10</v>
      </c>
    </row>
    <row r="27" spans="1:6" x14ac:dyDescent="0.25">
      <c r="A27" s="2" t="s">
        <v>114</v>
      </c>
      <c r="B27" s="2" t="s">
        <v>117</v>
      </c>
      <c r="C27" s="2" t="s">
        <v>29</v>
      </c>
      <c r="D27" s="3" t="s">
        <v>188</v>
      </c>
      <c r="E27" s="1" t="s">
        <v>118</v>
      </c>
      <c r="F27" s="2" t="s">
        <v>10</v>
      </c>
    </row>
    <row r="28" spans="1:6" x14ac:dyDescent="0.25">
      <c r="A28" s="2" t="s">
        <v>176</v>
      </c>
      <c r="B28" s="2" t="s">
        <v>177</v>
      </c>
      <c r="C28" s="2" t="s">
        <v>58</v>
      </c>
      <c r="D28" s="3" t="s">
        <v>188</v>
      </c>
      <c r="E28" s="1" t="s">
        <v>178</v>
      </c>
      <c r="F28" s="2" t="s">
        <v>10</v>
      </c>
    </row>
    <row r="29" spans="1:6" x14ac:dyDescent="0.25">
      <c r="A29" s="2" t="s">
        <v>114</v>
      </c>
      <c r="B29" s="2" t="s">
        <v>115</v>
      </c>
      <c r="C29" s="2" t="s">
        <v>29</v>
      </c>
      <c r="D29" s="4" t="s">
        <v>190</v>
      </c>
      <c r="E29" s="1" t="s">
        <v>116</v>
      </c>
      <c r="F29" s="2" t="s">
        <v>8</v>
      </c>
    </row>
    <row r="30" spans="1:6" x14ac:dyDescent="0.25">
      <c r="A30" s="2" t="s">
        <v>140</v>
      </c>
      <c r="B30" s="2" t="s">
        <v>138</v>
      </c>
      <c r="C30" s="2" t="s">
        <v>41</v>
      </c>
      <c r="D30" s="4" t="s">
        <v>190</v>
      </c>
      <c r="E30" s="1" t="s">
        <v>141</v>
      </c>
      <c r="F30" s="2" t="s">
        <v>8</v>
      </c>
    </row>
    <row r="31" spans="1:6" x14ac:dyDescent="0.25">
      <c r="A31" s="2" t="s">
        <v>55</v>
      </c>
      <c r="B31" s="2" t="s">
        <v>153</v>
      </c>
      <c r="C31" s="2" t="s">
        <v>54</v>
      </c>
      <c r="D31" s="4" t="s">
        <v>190</v>
      </c>
      <c r="E31" s="1" t="s">
        <v>154</v>
      </c>
      <c r="F31" s="2" t="s">
        <v>8</v>
      </c>
    </row>
    <row r="32" spans="1:6" x14ac:dyDescent="0.25">
      <c r="A32" s="2" t="s">
        <v>96</v>
      </c>
      <c r="B32" s="2" t="s">
        <v>97</v>
      </c>
      <c r="C32" s="2" t="s">
        <v>4</v>
      </c>
      <c r="D32" s="4" t="s">
        <v>190</v>
      </c>
      <c r="E32" s="1" t="s">
        <v>98</v>
      </c>
      <c r="F32" s="2" t="s">
        <v>8</v>
      </c>
    </row>
    <row r="33" spans="1:6" x14ac:dyDescent="0.25">
      <c r="A33" s="2" t="s">
        <v>62</v>
      </c>
      <c r="B33" s="2" t="s">
        <v>174</v>
      </c>
      <c r="C33" s="2" t="s">
        <v>58</v>
      </c>
      <c r="D33" s="4" t="s">
        <v>190</v>
      </c>
      <c r="E33" s="1" t="s">
        <v>175</v>
      </c>
      <c r="F33" s="2" t="s">
        <v>10</v>
      </c>
    </row>
    <row r="34" spans="1:6" x14ac:dyDescent="0.25">
      <c r="A34" s="2" t="s">
        <v>102</v>
      </c>
      <c r="B34" s="2" t="s">
        <v>103</v>
      </c>
      <c r="C34" s="2" t="s">
        <v>4</v>
      </c>
      <c r="D34" s="4" t="s">
        <v>190</v>
      </c>
      <c r="E34" s="1" t="s">
        <v>104</v>
      </c>
      <c r="F34" s="2" t="s">
        <v>10</v>
      </c>
    </row>
    <row r="35" spans="1:6" x14ac:dyDescent="0.25">
      <c r="A35" s="2" t="s">
        <v>169</v>
      </c>
      <c r="B35" s="2" t="s">
        <v>172</v>
      </c>
      <c r="C35" s="2" t="s">
        <v>58</v>
      </c>
      <c r="D35" s="4" t="s">
        <v>190</v>
      </c>
      <c r="E35" s="1" t="s">
        <v>173</v>
      </c>
      <c r="F35" s="2" t="s">
        <v>10</v>
      </c>
    </row>
    <row r="36" spans="1:6" x14ac:dyDescent="0.25">
      <c r="A36" s="2" t="s">
        <v>72</v>
      </c>
      <c r="B36" s="2" t="s">
        <v>73</v>
      </c>
      <c r="C36" s="2" t="s">
        <v>4</v>
      </c>
      <c r="D36" s="4" t="s">
        <v>190</v>
      </c>
      <c r="E36" s="1" t="s">
        <v>74</v>
      </c>
      <c r="F36" s="2" t="s">
        <v>10</v>
      </c>
    </row>
    <row r="37" spans="1:6" x14ac:dyDescent="0.25">
      <c r="A37" s="2" t="s">
        <v>166</v>
      </c>
      <c r="B37" s="2" t="s">
        <v>167</v>
      </c>
      <c r="C37" s="2" t="s">
        <v>58</v>
      </c>
      <c r="D37" s="4" t="s">
        <v>190</v>
      </c>
      <c r="E37" s="1" t="s">
        <v>168</v>
      </c>
      <c r="F37" s="2" t="s">
        <v>10</v>
      </c>
    </row>
    <row r="38" spans="1:6" x14ac:dyDescent="0.25">
      <c r="A38" s="2" t="s">
        <v>163</v>
      </c>
      <c r="B38" s="2" t="s">
        <v>164</v>
      </c>
      <c r="C38" s="2" t="s">
        <v>58</v>
      </c>
      <c r="D38" s="4" t="s">
        <v>190</v>
      </c>
      <c r="E38" s="1" t="s">
        <v>165</v>
      </c>
      <c r="F38" s="2" t="s">
        <v>10</v>
      </c>
    </row>
    <row r="39" spans="1:6" x14ac:dyDescent="0.25">
      <c r="A39" s="2" t="s">
        <v>179</v>
      </c>
      <c r="B39" s="2" t="s">
        <v>180</v>
      </c>
      <c r="C39" s="2" t="s">
        <v>58</v>
      </c>
      <c r="D39" s="4" t="s">
        <v>190</v>
      </c>
      <c r="E39" s="1" t="s">
        <v>181</v>
      </c>
      <c r="F39" s="2" t="s">
        <v>10</v>
      </c>
    </row>
    <row r="40" spans="1:6" x14ac:dyDescent="0.25">
      <c r="A40" s="2" t="s">
        <v>105</v>
      </c>
      <c r="B40" s="2" t="s">
        <v>106</v>
      </c>
      <c r="C40" s="2" t="s">
        <v>4</v>
      </c>
      <c r="D40" s="4" t="s">
        <v>190</v>
      </c>
      <c r="E40" s="1" t="s">
        <v>107</v>
      </c>
      <c r="F40" s="2" t="s">
        <v>10</v>
      </c>
    </row>
    <row r="41" spans="1:6" x14ac:dyDescent="0.25">
      <c r="A41" s="2" t="s">
        <v>134</v>
      </c>
      <c r="B41" s="2" t="s">
        <v>135</v>
      </c>
      <c r="C41" s="2" t="s">
        <v>41</v>
      </c>
      <c r="D41" s="4" t="s">
        <v>190</v>
      </c>
      <c r="E41" s="1" t="s">
        <v>136</v>
      </c>
      <c r="F41" s="2" t="s">
        <v>10</v>
      </c>
    </row>
    <row r="42" spans="1:6" x14ac:dyDescent="0.25">
      <c r="A42" s="2" t="s">
        <v>30</v>
      </c>
      <c r="B42" s="2" t="s">
        <v>31</v>
      </c>
      <c r="C42" s="2" t="s">
        <v>29</v>
      </c>
      <c r="D42" s="3" t="s">
        <v>187</v>
      </c>
      <c r="E42" s="1" t="s">
        <v>32</v>
      </c>
      <c r="F42" s="2" t="s">
        <v>8</v>
      </c>
    </row>
    <row r="43" spans="1:6" x14ac:dyDescent="0.25">
      <c r="A43" s="2" t="s">
        <v>5</v>
      </c>
      <c r="B43" s="2" t="s">
        <v>6</v>
      </c>
      <c r="C43" s="2" t="s">
        <v>4</v>
      </c>
      <c r="D43" s="3" t="s">
        <v>187</v>
      </c>
      <c r="E43" s="1" t="s">
        <v>7</v>
      </c>
      <c r="F43" s="2" t="s">
        <v>8</v>
      </c>
    </row>
    <row r="44" spans="1:6" x14ac:dyDescent="0.25">
      <c r="A44" s="2" t="s">
        <v>59</v>
      </c>
      <c r="B44" s="2" t="s">
        <v>60</v>
      </c>
      <c r="C44" s="2" t="s">
        <v>58</v>
      </c>
      <c r="D44" s="3" t="s">
        <v>187</v>
      </c>
      <c r="E44" s="1" t="s">
        <v>61</v>
      </c>
      <c r="F44" s="2" t="s">
        <v>8</v>
      </c>
    </row>
    <row r="45" spans="1:6" x14ac:dyDescent="0.25">
      <c r="A45" s="3" t="s">
        <v>62</v>
      </c>
      <c r="B45" s="2" t="s">
        <v>63</v>
      </c>
      <c r="C45" s="2" t="s">
        <v>58</v>
      </c>
      <c r="D45" s="3" t="s">
        <v>187</v>
      </c>
      <c r="E45" s="1" t="s">
        <v>64</v>
      </c>
      <c r="F45" s="2" t="s">
        <v>10</v>
      </c>
    </row>
    <row r="46" spans="1:6" x14ac:dyDescent="0.25">
      <c r="A46" s="2" t="s">
        <v>26</v>
      </c>
      <c r="B46" s="2" t="s">
        <v>27</v>
      </c>
      <c r="C46" s="2" t="s">
        <v>4</v>
      </c>
      <c r="D46" s="3" t="s">
        <v>187</v>
      </c>
      <c r="E46" s="1" t="s">
        <v>28</v>
      </c>
      <c r="F46" s="2" t="s">
        <v>10</v>
      </c>
    </row>
    <row r="47" spans="1:6" x14ac:dyDescent="0.25">
      <c r="A47" s="2" t="s">
        <v>18</v>
      </c>
      <c r="B47" s="2" t="s">
        <v>19</v>
      </c>
      <c r="C47" s="2" t="s">
        <v>4</v>
      </c>
      <c r="D47" s="3" t="s">
        <v>187</v>
      </c>
      <c r="E47" s="1" t="s">
        <v>20</v>
      </c>
      <c r="F47" s="2" t="s">
        <v>10</v>
      </c>
    </row>
    <row r="48" spans="1:6" x14ac:dyDescent="0.25">
      <c r="A48" s="2" t="s">
        <v>55</v>
      </c>
      <c r="B48" s="2" t="s">
        <v>56</v>
      </c>
      <c r="C48" s="2" t="s">
        <v>54</v>
      </c>
      <c r="D48" s="3" t="s">
        <v>187</v>
      </c>
      <c r="E48" s="1" t="s">
        <v>57</v>
      </c>
      <c r="F48" s="2" t="s">
        <v>10</v>
      </c>
    </row>
    <row r="49" spans="1:6" x14ac:dyDescent="0.25">
      <c r="A49" s="2" t="s">
        <v>21</v>
      </c>
      <c r="B49" s="2" t="s">
        <v>22</v>
      </c>
      <c r="C49" s="2" t="s">
        <v>4</v>
      </c>
      <c r="D49" s="3" t="s">
        <v>187</v>
      </c>
      <c r="E49" s="1" t="s">
        <v>23</v>
      </c>
      <c r="F49" s="2" t="s">
        <v>10</v>
      </c>
    </row>
    <row r="50" spans="1:6" x14ac:dyDescent="0.25">
      <c r="A50" s="2" t="s">
        <v>47</v>
      </c>
      <c r="B50" s="2" t="s">
        <v>48</v>
      </c>
      <c r="C50" s="2" t="s">
        <v>41</v>
      </c>
      <c r="D50" s="3" t="s">
        <v>187</v>
      </c>
      <c r="E50" s="1" t="s">
        <v>49</v>
      </c>
      <c r="F50" s="2" t="s">
        <v>10</v>
      </c>
    </row>
    <row r="51" spans="1:6" x14ac:dyDescent="0.25">
      <c r="A51" s="2" t="s">
        <v>51</v>
      </c>
      <c r="B51" s="2" t="s">
        <v>52</v>
      </c>
      <c r="C51" s="2" t="s">
        <v>50</v>
      </c>
      <c r="D51" s="3" t="s">
        <v>186</v>
      </c>
      <c r="E51" s="1" t="s">
        <v>53</v>
      </c>
      <c r="F51" s="2" t="s">
        <v>8</v>
      </c>
    </row>
    <row r="52" spans="1:6" x14ac:dyDescent="0.25">
      <c r="A52" s="2" t="s">
        <v>65</v>
      </c>
      <c r="B52" s="2" t="s">
        <v>66</v>
      </c>
      <c r="C52" s="2" t="s">
        <v>58</v>
      </c>
      <c r="D52" s="3" t="s">
        <v>186</v>
      </c>
      <c r="E52" s="1" t="s">
        <v>67</v>
      </c>
      <c r="F52" s="2" t="s">
        <v>8</v>
      </c>
    </row>
    <row r="53" spans="1:6" x14ac:dyDescent="0.25">
      <c r="A53" s="2" t="s">
        <v>42</v>
      </c>
      <c r="B53" s="2" t="s">
        <v>45</v>
      </c>
      <c r="C53" s="2" t="s">
        <v>41</v>
      </c>
      <c r="D53" s="3" t="s">
        <v>186</v>
      </c>
      <c r="E53" s="1" t="s">
        <v>46</v>
      </c>
      <c r="F53" s="2" t="s">
        <v>8</v>
      </c>
    </row>
    <row r="54" spans="1:6" x14ac:dyDescent="0.25">
      <c r="A54" s="2" t="s">
        <v>42</v>
      </c>
      <c r="B54" s="2" t="s">
        <v>43</v>
      </c>
      <c r="C54" s="2" t="s">
        <v>41</v>
      </c>
      <c r="D54" s="3" t="s">
        <v>186</v>
      </c>
      <c r="E54" s="1" t="s">
        <v>44</v>
      </c>
      <c r="F54" s="2" t="s">
        <v>10</v>
      </c>
    </row>
    <row r="55" spans="1:6" x14ac:dyDescent="0.25">
      <c r="A55" s="2" t="s">
        <v>34</v>
      </c>
      <c r="B55" s="2" t="s">
        <v>35</v>
      </c>
      <c r="C55" s="2" t="s">
        <v>33</v>
      </c>
      <c r="D55" s="3" t="s">
        <v>186</v>
      </c>
      <c r="E55" s="1" t="s">
        <v>36</v>
      </c>
      <c r="F55" s="2" t="s">
        <v>10</v>
      </c>
    </row>
    <row r="56" spans="1:6" x14ac:dyDescent="0.25">
      <c r="A56" s="2" t="s">
        <v>21</v>
      </c>
      <c r="B56" s="2" t="s">
        <v>24</v>
      </c>
      <c r="C56" s="2" t="s">
        <v>4</v>
      </c>
      <c r="D56" s="3" t="s">
        <v>186</v>
      </c>
      <c r="E56" s="1" t="s">
        <v>25</v>
      </c>
      <c r="F56" s="2" t="s">
        <v>10</v>
      </c>
    </row>
    <row r="57" spans="1:6" x14ac:dyDescent="0.25">
      <c r="A57" s="2" t="s">
        <v>9</v>
      </c>
      <c r="B57" s="2" t="s">
        <v>13</v>
      </c>
      <c r="C57" s="2" t="s">
        <v>4</v>
      </c>
      <c r="D57" s="3" t="s">
        <v>185</v>
      </c>
      <c r="E57" s="1" t="s">
        <v>14</v>
      </c>
      <c r="F57" s="2" t="s">
        <v>10</v>
      </c>
    </row>
    <row r="58" spans="1:6" x14ac:dyDescent="0.25">
      <c r="A58" s="2" t="s">
        <v>9</v>
      </c>
      <c r="B58" s="2" t="s">
        <v>11</v>
      </c>
      <c r="C58" s="2" t="s">
        <v>4</v>
      </c>
      <c r="D58" s="4" t="s">
        <v>184</v>
      </c>
      <c r="E58" s="1" t="s">
        <v>12</v>
      </c>
      <c r="F58" s="2" t="s">
        <v>8</v>
      </c>
    </row>
    <row r="59" spans="1:6" x14ac:dyDescent="0.25">
      <c r="A59" s="2" t="s">
        <v>38</v>
      </c>
      <c r="B59" s="2" t="s">
        <v>39</v>
      </c>
      <c r="C59" s="2" t="s">
        <v>37</v>
      </c>
      <c r="D59" s="4" t="s">
        <v>184</v>
      </c>
      <c r="E59" s="1" t="s">
        <v>40</v>
      </c>
      <c r="F59" s="2" t="s">
        <v>8</v>
      </c>
    </row>
    <row r="60" spans="1:6" x14ac:dyDescent="0.25">
      <c r="A60" s="2" t="s">
        <v>69</v>
      </c>
      <c r="B60" s="2" t="s">
        <v>70</v>
      </c>
      <c r="C60" s="2" t="s">
        <v>68</v>
      </c>
      <c r="D60" s="4" t="s">
        <v>184</v>
      </c>
      <c r="E60" s="1" t="s">
        <v>71</v>
      </c>
      <c r="F60" s="2" t="s">
        <v>10</v>
      </c>
    </row>
  </sheetData>
  <sheetProtection formatCells="0" formatColumns="0" formatRows="0" insertColumns="0" insertRows="0" insertHyperlinks="0" deleteColumns="0" deleteRows="0" sort="0" autoFilter="0" pivotTables="0"/>
  <autoFilter ref="A1:K63" xr:uid="{00000000-0001-0000-0000-000000000000}">
    <sortState xmlns:xlrd2="http://schemas.microsoft.com/office/spreadsheetml/2017/richdata2" ref="A2:K63">
      <sortCondition ref="D1:D6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57D9-18D0-43AA-AD87-9EB20410C934}">
  <dimension ref="A1:U73"/>
  <sheetViews>
    <sheetView tabSelected="1" topLeftCell="A21" zoomScaleNormal="100" zoomScalePageLayoutView="71" workbookViewId="0">
      <selection activeCell="A23" sqref="A23:U23"/>
    </sheetView>
  </sheetViews>
  <sheetFormatPr baseColWidth="10" defaultRowHeight="15" x14ac:dyDescent="0.25"/>
  <cols>
    <col min="1" max="1" width="13.85546875" customWidth="1"/>
    <col min="2" max="2" width="18.42578125" customWidth="1"/>
    <col min="3" max="3" width="30" customWidth="1"/>
    <col min="4" max="5" width="9.7109375" style="5" customWidth="1"/>
    <col min="6" max="17" width="11.42578125" style="5"/>
    <col min="18" max="19" width="19.85546875" style="5" customWidth="1"/>
    <col min="20" max="20" width="11.5703125" customWidth="1"/>
  </cols>
  <sheetData>
    <row r="1" spans="1:21" ht="44.25" customHeight="1" x14ac:dyDescent="0.25">
      <c r="A1" s="6" t="s">
        <v>191</v>
      </c>
      <c r="B1" s="6" t="s">
        <v>1</v>
      </c>
      <c r="C1" s="6" t="s">
        <v>182</v>
      </c>
      <c r="D1" s="19" t="s">
        <v>192</v>
      </c>
      <c r="E1" s="19"/>
      <c r="F1" s="19" t="s">
        <v>193</v>
      </c>
      <c r="G1" s="19"/>
      <c r="H1" s="19" t="s">
        <v>194</v>
      </c>
      <c r="I1" s="19"/>
      <c r="J1" s="19" t="s">
        <v>195</v>
      </c>
      <c r="K1" s="19"/>
      <c r="L1" s="19" t="s">
        <v>215</v>
      </c>
      <c r="M1" s="19"/>
      <c r="N1" s="19" t="s">
        <v>212</v>
      </c>
      <c r="O1" s="19"/>
      <c r="P1" s="19" t="s">
        <v>196</v>
      </c>
      <c r="Q1" s="19"/>
      <c r="R1" s="19" t="s">
        <v>197</v>
      </c>
      <c r="S1" s="19"/>
      <c r="T1" s="7" t="s">
        <v>198</v>
      </c>
      <c r="U1" s="7" t="s">
        <v>199</v>
      </c>
    </row>
    <row r="2" spans="1:21" s="2" customFormat="1" x14ac:dyDescent="0.25">
      <c r="A2" s="6"/>
      <c r="B2" s="6"/>
      <c r="C2" s="6"/>
      <c r="D2" s="8" t="s">
        <v>199</v>
      </c>
      <c r="E2" s="8" t="s">
        <v>202</v>
      </c>
      <c r="F2" s="8" t="s">
        <v>199</v>
      </c>
      <c r="G2" s="8" t="s">
        <v>202</v>
      </c>
      <c r="H2" s="8" t="s">
        <v>199</v>
      </c>
      <c r="I2" s="8" t="s">
        <v>202</v>
      </c>
      <c r="J2" s="8" t="s">
        <v>199</v>
      </c>
      <c r="K2" s="8" t="s">
        <v>202</v>
      </c>
      <c r="L2" s="8" t="s">
        <v>199</v>
      </c>
      <c r="M2" s="8" t="s">
        <v>202</v>
      </c>
      <c r="N2" s="8" t="s">
        <v>199</v>
      </c>
      <c r="O2" s="8" t="s">
        <v>202</v>
      </c>
      <c r="P2" s="8" t="s">
        <v>199</v>
      </c>
      <c r="Q2" s="8" t="s">
        <v>202</v>
      </c>
      <c r="R2" s="8" t="s">
        <v>199</v>
      </c>
      <c r="S2" s="8" t="s">
        <v>202</v>
      </c>
      <c r="T2" s="7"/>
      <c r="U2" s="7"/>
    </row>
    <row r="3" spans="1:21" x14ac:dyDescent="0.25">
      <c r="A3" s="18" t="s">
        <v>207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25">
      <c r="A4" s="9" t="s">
        <v>9</v>
      </c>
      <c r="B4" s="6" t="s">
        <v>211</v>
      </c>
      <c r="C4" s="9" t="s">
        <v>4</v>
      </c>
      <c r="D4" s="16"/>
      <c r="E4" s="16"/>
      <c r="F4" s="16"/>
      <c r="G4" s="16"/>
      <c r="H4" s="10">
        <v>1</v>
      </c>
      <c r="I4" s="10">
        <f>VLOOKUP(H4,Punkte!$A$2:$B$21,2)</f>
        <v>27</v>
      </c>
      <c r="J4" s="10"/>
      <c r="K4" s="10"/>
      <c r="L4" s="10">
        <v>1</v>
      </c>
      <c r="M4" s="10">
        <f>VLOOKUP(L4,Punkte!$C$2:$D$21,2)</f>
        <v>29</v>
      </c>
      <c r="N4" s="16"/>
      <c r="O4" s="16"/>
      <c r="P4" s="16"/>
      <c r="Q4" s="16"/>
      <c r="R4" s="10"/>
      <c r="S4" s="10"/>
      <c r="T4" s="11">
        <f>E4+G4+I4+K4+M4+O4+Q4+S4</f>
        <v>56</v>
      </c>
      <c r="U4" s="12" t="s">
        <v>206</v>
      </c>
    </row>
    <row r="5" spans="1:21" x14ac:dyDescent="0.25">
      <c r="A5" s="9" t="s">
        <v>38</v>
      </c>
      <c r="B5" s="9" t="s">
        <v>39</v>
      </c>
      <c r="C5" s="9" t="s">
        <v>37</v>
      </c>
      <c r="D5" s="16"/>
      <c r="E5" s="16"/>
      <c r="F5" s="16"/>
      <c r="G5" s="16"/>
      <c r="H5" s="10">
        <v>5</v>
      </c>
      <c r="I5" s="10">
        <f>VLOOKUP(H5,Punkte!$A$2:$B$21,2)</f>
        <v>12</v>
      </c>
      <c r="J5" s="10"/>
      <c r="K5" s="10"/>
      <c r="L5" s="10"/>
      <c r="M5" s="10"/>
      <c r="N5" s="17" t="s">
        <v>214</v>
      </c>
      <c r="O5" s="16"/>
      <c r="P5" s="16"/>
      <c r="Q5" s="16"/>
      <c r="R5" s="10"/>
      <c r="S5" s="10"/>
      <c r="T5" s="11">
        <f>E5+G5+I5+K5+M5+O5+Q5+S5</f>
        <v>12</v>
      </c>
      <c r="U5" s="12"/>
    </row>
    <row r="6" spans="1:21" x14ac:dyDescent="0.25">
      <c r="A6" s="9"/>
      <c r="B6" s="9"/>
      <c r="C6" s="9"/>
      <c r="D6" s="16"/>
      <c r="E6" s="16"/>
      <c r="F6" s="16"/>
      <c r="G6" s="16"/>
      <c r="H6" s="10"/>
      <c r="I6" s="10"/>
      <c r="J6" s="10"/>
      <c r="K6" s="10"/>
      <c r="L6" s="10"/>
      <c r="M6" s="10"/>
      <c r="N6" s="16"/>
      <c r="O6" s="16"/>
      <c r="P6" s="16"/>
      <c r="Q6" s="16"/>
      <c r="R6" s="10"/>
      <c r="S6" s="10"/>
      <c r="T6" s="11"/>
      <c r="U6" s="12"/>
    </row>
    <row r="7" spans="1:21" x14ac:dyDescent="0.25">
      <c r="A7" s="18" t="s">
        <v>184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5">
      <c r="A8" s="9" t="s">
        <v>69</v>
      </c>
      <c r="B8" s="9" t="s">
        <v>70</v>
      </c>
      <c r="C8" s="9" t="s">
        <v>68</v>
      </c>
      <c r="D8" s="16"/>
      <c r="E8" s="16"/>
      <c r="F8" s="16"/>
      <c r="G8" s="16"/>
      <c r="H8" s="10"/>
      <c r="I8" s="10"/>
      <c r="J8" s="10"/>
      <c r="K8" s="10"/>
      <c r="L8" s="10"/>
      <c r="M8" s="10"/>
      <c r="N8" s="16"/>
      <c r="O8" s="16"/>
      <c r="P8" s="16"/>
      <c r="Q8" s="16"/>
      <c r="R8" s="10"/>
      <c r="S8" s="10"/>
      <c r="T8" s="11">
        <f>E8+G8+I8+K8+M8+O8+Q8+S8</f>
        <v>0</v>
      </c>
      <c r="U8" s="13"/>
    </row>
    <row r="9" spans="1:21" x14ac:dyDescent="0.25">
      <c r="A9" s="9"/>
      <c r="B9" s="9"/>
      <c r="C9" s="9"/>
      <c r="D9" s="16"/>
      <c r="E9" s="16"/>
      <c r="F9" s="16"/>
      <c r="G9" s="16"/>
      <c r="H9" s="10"/>
      <c r="I9" s="10"/>
      <c r="J9" s="10"/>
      <c r="K9" s="10"/>
      <c r="L9" s="10"/>
      <c r="M9" s="10"/>
      <c r="N9" s="16"/>
      <c r="O9" s="16"/>
      <c r="P9" s="16"/>
      <c r="Q9" s="16"/>
      <c r="R9" s="10"/>
      <c r="S9" s="10"/>
      <c r="T9" s="11"/>
      <c r="U9" s="11"/>
    </row>
    <row r="10" spans="1:21" x14ac:dyDescent="0.25">
      <c r="A10" s="18" t="s">
        <v>185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x14ac:dyDescent="0.25">
      <c r="A11" s="9" t="s">
        <v>9</v>
      </c>
      <c r="B11" s="9" t="s">
        <v>13</v>
      </c>
      <c r="C11" s="9" t="s">
        <v>4</v>
      </c>
      <c r="D11" s="10">
        <v>1</v>
      </c>
      <c r="E11" s="10">
        <f>VLOOKUP(D11,Punkte!$A$2:$B$21,2)</f>
        <v>27</v>
      </c>
      <c r="F11" s="10">
        <f>VLOOKUP(E11,Punkte!$A$2:$B$21,2)</f>
        <v>2</v>
      </c>
      <c r="G11" s="10">
        <f>VLOOKUP(F11,Punkte!$A$2:$B$21,2)</f>
        <v>20</v>
      </c>
      <c r="H11" s="10">
        <v>1</v>
      </c>
      <c r="I11" s="10">
        <f>VLOOKUP(H11,Punkte!$A$2:$B$21,2)</f>
        <v>27</v>
      </c>
      <c r="J11" s="10"/>
      <c r="K11" s="10"/>
      <c r="L11" s="10">
        <v>1</v>
      </c>
      <c r="M11" s="10">
        <f>VLOOKUP(L11,Punkte!$C$2:$D$21,2)</f>
        <v>29</v>
      </c>
      <c r="N11" s="10">
        <v>1</v>
      </c>
      <c r="O11" s="10">
        <f>VLOOKUP(N11,Punkte!$C$2:$D$21,2)</f>
        <v>29</v>
      </c>
      <c r="P11" s="10">
        <v>3</v>
      </c>
      <c r="Q11" s="10">
        <f>VLOOKUP(P11,Punkte!$C$2:$D$21,2)</f>
        <v>19</v>
      </c>
      <c r="R11" s="10"/>
      <c r="S11" s="10"/>
      <c r="T11" s="11">
        <f>E11+I11+K11+M11+O11+S11</f>
        <v>112</v>
      </c>
      <c r="U11" s="14" t="s">
        <v>206</v>
      </c>
    </row>
    <row r="12" spans="1:21" x14ac:dyDescent="0.25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  <c r="U12" s="13"/>
    </row>
    <row r="13" spans="1:21" s="2" customFormat="1" x14ac:dyDescent="0.25">
      <c r="A13" s="18" t="s">
        <v>208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s="2" customFormat="1" x14ac:dyDescent="0.25">
      <c r="A14" s="9" t="s">
        <v>65</v>
      </c>
      <c r="B14" s="9" t="s">
        <v>66</v>
      </c>
      <c r="C14" s="9" t="s">
        <v>58</v>
      </c>
      <c r="D14" s="10">
        <v>1</v>
      </c>
      <c r="E14" s="10">
        <f>VLOOKUP(D14,Punkte!$A$2:$B$21,2)</f>
        <v>27</v>
      </c>
      <c r="F14" s="10"/>
      <c r="G14" s="10"/>
      <c r="H14" s="10">
        <v>5</v>
      </c>
      <c r="I14" s="10">
        <f>VLOOKUP(H14,Punkte!$A$2:$B$21,2)</f>
        <v>12</v>
      </c>
      <c r="J14" s="10">
        <v>2</v>
      </c>
      <c r="K14" s="10">
        <f>VLOOKUP(J14,Punkte!$A$2:$B$21,2)</f>
        <v>20</v>
      </c>
      <c r="L14" s="10">
        <v>3</v>
      </c>
      <c r="M14" s="10">
        <f>VLOOKUP(L14,Punkte!$C$2:$D$21,2)</f>
        <v>19</v>
      </c>
      <c r="N14" s="10"/>
      <c r="O14" s="10"/>
      <c r="P14" s="10"/>
      <c r="Q14" s="10"/>
      <c r="R14" s="10"/>
      <c r="S14" s="10"/>
      <c r="T14" s="11">
        <f>E14+G14+I14+K14+M14+O14+Q14+S14</f>
        <v>78</v>
      </c>
      <c r="U14" s="12" t="s">
        <v>206</v>
      </c>
    </row>
    <row r="15" spans="1:21" s="2" customFormat="1" x14ac:dyDescent="0.25">
      <c r="A15" s="9" t="s">
        <v>51</v>
      </c>
      <c r="B15" s="9" t="s">
        <v>52</v>
      </c>
      <c r="C15" s="9" t="s">
        <v>50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>
        <f>E15+G15+I15+K15+M15+O15+Q15+S15</f>
        <v>0</v>
      </c>
      <c r="U15" s="12"/>
    </row>
    <row r="16" spans="1:21" s="2" customFormat="1" x14ac:dyDescent="0.25">
      <c r="A16" s="9" t="s">
        <v>42</v>
      </c>
      <c r="B16" s="9" t="s">
        <v>45</v>
      </c>
      <c r="C16" s="9" t="s">
        <v>41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>
        <f>E16+G16+I16+K16+M16+O16+Q16+S16</f>
        <v>0</v>
      </c>
      <c r="U16" s="12"/>
    </row>
    <row r="17" spans="1:21" s="2" customFormat="1" x14ac:dyDescent="0.25">
      <c r="A17" s="9"/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  <c r="U17" s="9"/>
    </row>
    <row r="18" spans="1:21" x14ac:dyDescent="0.25">
      <c r="A18" s="18" t="s">
        <v>186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s="2" customFormat="1" x14ac:dyDescent="0.25">
      <c r="A19" s="9" t="s">
        <v>34</v>
      </c>
      <c r="B19" s="9" t="s">
        <v>35</v>
      </c>
      <c r="C19" s="9" t="s">
        <v>33</v>
      </c>
      <c r="D19" s="10">
        <v>2</v>
      </c>
      <c r="E19" s="10">
        <f>VLOOKUP(D19,Punkte!$A$2:$B$21,2)</f>
        <v>20</v>
      </c>
      <c r="F19" s="10"/>
      <c r="G19" s="10"/>
      <c r="H19" s="10">
        <v>6</v>
      </c>
      <c r="I19" s="10">
        <f>VLOOKUP(H19,Punkte!$A$2:$B$21,2)</f>
        <v>10</v>
      </c>
      <c r="J19" s="10"/>
      <c r="K19" s="10"/>
      <c r="L19" s="10"/>
      <c r="M19" s="10"/>
      <c r="N19" s="10">
        <v>3</v>
      </c>
      <c r="O19" s="10">
        <f>VLOOKUP(N19,Punkte!$C$2:$D$21,2)</f>
        <v>19</v>
      </c>
      <c r="P19" s="10">
        <v>6</v>
      </c>
      <c r="Q19" s="10">
        <f>VLOOKUP(P19,Punkte!$C$2:$D$21,2)</f>
        <v>12</v>
      </c>
      <c r="R19" s="10"/>
      <c r="S19" s="10"/>
      <c r="T19" s="11">
        <f>E19+G19+I19+K19+M19+O19+Q19+S19</f>
        <v>61</v>
      </c>
      <c r="U19" s="12" t="s">
        <v>206</v>
      </c>
    </row>
    <row r="20" spans="1:21" s="2" customFormat="1" x14ac:dyDescent="0.25">
      <c r="A20" s="9" t="s">
        <v>21</v>
      </c>
      <c r="B20" s="9" t="s">
        <v>24</v>
      </c>
      <c r="C20" s="9" t="s">
        <v>4</v>
      </c>
      <c r="D20" s="10"/>
      <c r="E20" s="10"/>
      <c r="F20" s="10">
        <v>6</v>
      </c>
      <c r="G20" s="10">
        <f>VLOOKUP(F20,Punkte!$A$2:$B$21,2)</f>
        <v>10</v>
      </c>
      <c r="H20" s="10">
        <v>5</v>
      </c>
      <c r="I20" s="10">
        <f>VLOOKUP(H20,Punkte!$A$2:$B$21,2)</f>
        <v>12</v>
      </c>
      <c r="J20" s="10"/>
      <c r="K20" s="10"/>
      <c r="L20" s="10"/>
      <c r="M20" s="10"/>
      <c r="N20" s="10"/>
      <c r="O20" s="10"/>
      <c r="P20" s="10">
        <v>5</v>
      </c>
      <c r="Q20" s="10">
        <f>VLOOKUP(P20,Punkte!$C$2:$D$21,2)</f>
        <v>14</v>
      </c>
      <c r="R20" s="10"/>
      <c r="S20" s="10"/>
      <c r="T20" s="11">
        <f>E20+G20+I20+K20+M20+O20+Q20+S20</f>
        <v>36</v>
      </c>
      <c r="U20" s="12" t="s">
        <v>210</v>
      </c>
    </row>
    <row r="21" spans="1:21" x14ac:dyDescent="0.25">
      <c r="A21" s="9" t="s">
        <v>42</v>
      </c>
      <c r="B21" s="9" t="s">
        <v>43</v>
      </c>
      <c r="C21" s="9" t="s">
        <v>41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">
        <f>E21+G21+I21+K21+M21+O21+Q21+S21</f>
        <v>0</v>
      </c>
      <c r="U21" s="12"/>
    </row>
    <row r="22" spans="1:21" x14ac:dyDescent="0.25">
      <c r="A22" s="9"/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9"/>
      <c r="U22" s="9"/>
    </row>
    <row r="23" spans="1:21" x14ac:dyDescent="0.25">
      <c r="A23" s="18" t="s">
        <v>209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s="2" customFormat="1" x14ac:dyDescent="0.25">
      <c r="A24" s="6" t="s">
        <v>216</v>
      </c>
      <c r="B24" s="6" t="s">
        <v>217</v>
      </c>
      <c r="C24" s="6" t="s">
        <v>218</v>
      </c>
      <c r="D24" s="15"/>
      <c r="E24" s="15"/>
      <c r="F24" s="10"/>
      <c r="G24" s="10"/>
      <c r="H24" s="10"/>
      <c r="I24" s="10"/>
      <c r="J24" s="10"/>
      <c r="K24" s="10"/>
      <c r="L24" s="10">
        <v>4</v>
      </c>
      <c r="M24" s="10">
        <f>VLOOKUP(L24,Punkte!$C$2:$D$21,2)</f>
        <v>16</v>
      </c>
      <c r="N24" s="10"/>
      <c r="O24" s="10"/>
      <c r="P24" s="10">
        <v>4</v>
      </c>
      <c r="Q24" s="10">
        <f>VLOOKUP(P24,Punkte!$C$2:$D$21,2)</f>
        <v>16</v>
      </c>
      <c r="R24" s="10"/>
      <c r="S24" s="10"/>
      <c r="T24" s="11">
        <f>E24+G24+I24+K24+M24+O24+Q24+S24</f>
        <v>32</v>
      </c>
      <c r="U24" s="12" t="s">
        <v>206</v>
      </c>
    </row>
    <row r="25" spans="1:21" x14ac:dyDescent="0.25">
      <c r="A25" s="9" t="s">
        <v>59</v>
      </c>
      <c r="B25" s="9" t="s">
        <v>60</v>
      </c>
      <c r="C25" s="9" t="s">
        <v>58</v>
      </c>
      <c r="D25" s="15"/>
      <c r="E25" s="15"/>
      <c r="F25" s="10"/>
      <c r="G25" s="10"/>
      <c r="H25" s="10">
        <v>2</v>
      </c>
      <c r="I25" s="10">
        <f>VLOOKUP(H25,Punkte!$A$2:$B$21,2)</f>
        <v>20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1">
        <f>E25+G25+I25+K25+M25+O25+Q25+S25</f>
        <v>20</v>
      </c>
      <c r="U25" s="12"/>
    </row>
    <row r="26" spans="1:21" x14ac:dyDescent="0.25">
      <c r="A26" s="9" t="s">
        <v>30</v>
      </c>
      <c r="B26" s="9" t="s">
        <v>31</v>
      </c>
      <c r="C26" s="9" t="s">
        <v>29</v>
      </c>
      <c r="D26" s="15"/>
      <c r="E26" s="15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>
        <f>E26+G26+I26+K26+M26+O26+Q26+S26</f>
        <v>0</v>
      </c>
      <c r="U26" s="12"/>
    </row>
    <row r="27" spans="1:21" x14ac:dyDescent="0.25">
      <c r="A27" s="9" t="s">
        <v>5</v>
      </c>
      <c r="B27" s="9" t="s">
        <v>6</v>
      </c>
      <c r="C27" s="9" t="s">
        <v>4</v>
      </c>
      <c r="D27" s="15"/>
      <c r="E27" s="15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1">
        <f>E27+G27+I27+K27+M27+O27+Q27+S27</f>
        <v>0</v>
      </c>
      <c r="U27" s="12"/>
    </row>
    <row r="28" spans="1:21" x14ac:dyDescent="0.25">
      <c r="A28" s="9"/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9"/>
      <c r="U28" s="9"/>
    </row>
    <row r="29" spans="1:21" s="2" customFormat="1" x14ac:dyDescent="0.25">
      <c r="A29" s="18" t="s">
        <v>187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x14ac:dyDescent="0.25">
      <c r="A30" s="9" t="s">
        <v>47</v>
      </c>
      <c r="B30" s="9" t="s">
        <v>48</v>
      </c>
      <c r="C30" s="9" t="s">
        <v>41</v>
      </c>
      <c r="D30" s="10"/>
      <c r="E30" s="10"/>
      <c r="F30" s="10">
        <v>2</v>
      </c>
      <c r="G30" s="10">
        <f>VLOOKUP(F30,Punkte!$A$2:$B$21,2)</f>
        <v>20</v>
      </c>
      <c r="H30" s="10">
        <v>1</v>
      </c>
      <c r="I30" s="10">
        <f>VLOOKUP(H30,Punkte!$A$2:$B$21,2)</f>
        <v>27</v>
      </c>
      <c r="J30" s="10"/>
      <c r="K30" s="10"/>
      <c r="L30" s="10">
        <v>3</v>
      </c>
      <c r="M30" s="10">
        <f>VLOOKUP(L30,Punkte!$C$2:$D$21,2)</f>
        <v>19</v>
      </c>
      <c r="N30" s="10">
        <v>1</v>
      </c>
      <c r="O30" s="10">
        <f>VLOOKUP(N30,Punkte!$C$2:$D$21,2)</f>
        <v>29</v>
      </c>
      <c r="P30" s="10">
        <v>3</v>
      </c>
      <c r="Q30" s="10">
        <f>VLOOKUP(P30,Punkte!$C$2:$D$21,2)</f>
        <v>19</v>
      </c>
      <c r="R30" s="10"/>
      <c r="S30" s="10"/>
      <c r="T30" s="11">
        <f t="shared" ref="T30:T36" si="0">E30+G30+I30+K30+M30+O30+Q30+S30</f>
        <v>114</v>
      </c>
      <c r="U30" s="12" t="s">
        <v>206</v>
      </c>
    </row>
    <row r="31" spans="1:21" x14ac:dyDescent="0.25">
      <c r="A31" s="9" t="s">
        <v>55</v>
      </c>
      <c r="B31" s="9" t="s">
        <v>56</v>
      </c>
      <c r="C31" s="9" t="s">
        <v>54</v>
      </c>
      <c r="D31" s="10"/>
      <c r="E31" s="10"/>
      <c r="F31" s="10">
        <v>5</v>
      </c>
      <c r="G31" s="10">
        <f>VLOOKUP(F31,Punkte!$A$2:$B$21,2)</f>
        <v>12</v>
      </c>
      <c r="H31" s="10">
        <v>2</v>
      </c>
      <c r="I31" s="10">
        <f>VLOOKUP(H31,Punkte!$A$2:$B$21,2)</f>
        <v>20</v>
      </c>
      <c r="J31" s="10"/>
      <c r="K31" s="10"/>
      <c r="L31" s="10"/>
      <c r="M31" s="10"/>
      <c r="N31" s="10">
        <v>2</v>
      </c>
      <c r="O31" s="10">
        <f>VLOOKUP(N31,Punkte!$C$2:$D$21,2)</f>
        <v>22</v>
      </c>
      <c r="P31" s="10">
        <v>8</v>
      </c>
      <c r="Q31" s="10">
        <f>VLOOKUP(P31,Punkte!$C$2:$D$21,2)</f>
        <v>8</v>
      </c>
      <c r="R31" s="10"/>
      <c r="S31" s="10"/>
      <c r="T31" s="11">
        <f t="shared" si="0"/>
        <v>62</v>
      </c>
      <c r="U31" s="12" t="s">
        <v>210</v>
      </c>
    </row>
    <row r="32" spans="1:21" x14ac:dyDescent="0.25">
      <c r="A32" s="9" t="s">
        <v>21</v>
      </c>
      <c r="B32" s="9" t="s">
        <v>22</v>
      </c>
      <c r="C32" s="9" t="s">
        <v>4</v>
      </c>
      <c r="D32" s="10"/>
      <c r="E32" s="10"/>
      <c r="F32" s="10"/>
      <c r="G32" s="10"/>
      <c r="H32" s="10">
        <v>5</v>
      </c>
      <c r="I32" s="10">
        <f>VLOOKUP(H32,Punkte!$A$2:$B$21,2)</f>
        <v>12</v>
      </c>
      <c r="J32" s="10"/>
      <c r="K32" s="10"/>
      <c r="L32" s="10"/>
      <c r="M32" s="10"/>
      <c r="N32" s="10"/>
      <c r="O32" s="10"/>
      <c r="P32" s="10">
        <v>7</v>
      </c>
      <c r="Q32" s="10">
        <f>VLOOKUP(P32,Punkte!$C$2:$D$21,2)</f>
        <v>10</v>
      </c>
      <c r="R32" s="10"/>
      <c r="S32" s="10"/>
      <c r="T32" s="11">
        <f t="shared" si="0"/>
        <v>22</v>
      </c>
      <c r="U32" s="12" t="s">
        <v>213</v>
      </c>
    </row>
    <row r="33" spans="1:21" x14ac:dyDescent="0.25">
      <c r="A33" s="9" t="s">
        <v>18</v>
      </c>
      <c r="B33" s="9" t="s">
        <v>19</v>
      </c>
      <c r="C33" s="9" t="s">
        <v>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v>17</v>
      </c>
      <c r="Q33" s="10">
        <f>VLOOKUP(P33,Punkte!$C$2:$D$21,2)</f>
        <v>4</v>
      </c>
      <c r="R33" s="10"/>
      <c r="S33" s="10"/>
      <c r="T33" s="11">
        <f>E33+G33+I33+K33+M33+O33+Q33+S33</f>
        <v>4</v>
      </c>
      <c r="U33" s="12"/>
    </row>
    <row r="34" spans="1:21" x14ac:dyDescent="0.25">
      <c r="A34" s="6" t="s">
        <v>62</v>
      </c>
      <c r="B34" s="9" t="s">
        <v>63</v>
      </c>
      <c r="C34" s="9" t="s">
        <v>58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1">
        <f t="shared" si="0"/>
        <v>0</v>
      </c>
      <c r="U34" s="12"/>
    </row>
    <row r="35" spans="1:21" x14ac:dyDescent="0.25">
      <c r="A35" s="9" t="s">
        <v>26</v>
      </c>
      <c r="B35" s="9" t="s">
        <v>27</v>
      </c>
      <c r="C35" s="9" t="s">
        <v>4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1">
        <f t="shared" si="0"/>
        <v>0</v>
      </c>
      <c r="U35" s="12"/>
    </row>
    <row r="36" spans="1:21" x14ac:dyDescent="0.25">
      <c r="A36" s="9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1">
        <f t="shared" si="0"/>
        <v>0</v>
      </c>
      <c r="U36" s="9"/>
    </row>
    <row r="37" spans="1:21" s="2" customFormat="1" x14ac:dyDescent="0.25">
      <c r="A37" s="18" t="s">
        <v>200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x14ac:dyDescent="0.25">
      <c r="A38" s="9" t="s">
        <v>142</v>
      </c>
      <c r="B38" s="9" t="s">
        <v>145</v>
      </c>
      <c r="C38" s="9" t="s">
        <v>54</v>
      </c>
      <c r="D38" s="10">
        <v>1</v>
      </c>
      <c r="E38" s="10">
        <f>VLOOKUP(D38,Punkte!$A$2:$B$21,2)</f>
        <v>27</v>
      </c>
      <c r="F38" s="10">
        <v>3</v>
      </c>
      <c r="G38" s="10">
        <f>VLOOKUP(F38,Punkte!$A$2:$B$21,2)</f>
        <v>17</v>
      </c>
      <c r="H38" s="10">
        <v>1</v>
      </c>
      <c r="I38" s="10">
        <f>VLOOKUP(H38,Punkte!$A$2:$B$21,2)</f>
        <v>27</v>
      </c>
      <c r="J38" s="10"/>
      <c r="K38" s="10"/>
      <c r="L38" s="10">
        <v>1</v>
      </c>
      <c r="M38" s="10">
        <f>VLOOKUP(L38,Punkte!$C$2:$D$21,2)</f>
        <v>29</v>
      </c>
      <c r="N38" s="10"/>
      <c r="O38" s="10"/>
      <c r="P38" s="10">
        <v>4</v>
      </c>
      <c r="Q38" s="10">
        <f>VLOOKUP(P38,Punkte!$C$2:$D$21,2)</f>
        <v>16</v>
      </c>
      <c r="R38" s="10"/>
      <c r="S38" s="10"/>
      <c r="T38" s="11">
        <f t="shared" ref="T38:T43" si="1">E38+G38+I38+K38+M38+O38+Q38+S38</f>
        <v>116</v>
      </c>
      <c r="U38" s="12" t="s">
        <v>206</v>
      </c>
    </row>
    <row r="39" spans="1:21" x14ac:dyDescent="0.25">
      <c r="A39" s="9" t="s">
        <v>111</v>
      </c>
      <c r="B39" s="9" t="s">
        <v>112</v>
      </c>
      <c r="C39" s="9" t="s">
        <v>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v>1</v>
      </c>
      <c r="Q39" s="10">
        <f>VLOOKUP(P39,Punkte!$C$2:$D$21,2)</f>
        <v>29</v>
      </c>
      <c r="R39" s="10"/>
      <c r="S39" s="10"/>
      <c r="T39" s="11">
        <f t="shared" si="1"/>
        <v>29</v>
      </c>
      <c r="U39" s="12"/>
    </row>
    <row r="40" spans="1:21" x14ac:dyDescent="0.25">
      <c r="A40" s="9" t="s">
        <v>15</v>
      </c>
      <c r="B40" s="9" t="s">
        <v>16</v>
      </c>
      <c r="C40" s="9" t="s">
        <v>4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1">
        <f t="shared" si="1"/>
        <v>0</v>
      </c>
      <c r="U40" s="12"/>
    </row>
    <row r="41" spans="1:21" x14ac:dyDescent="0.25">
      <c r="A41" s="9" t="s">
        <v>75</v>
      </c>
      <c r="B41" s="9" t="s">
        <v>76</v>
      </c>
      <c r="C41" s="9" t="s">
        <v>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>
        <f t="shared" si="1"/>
        <v>0</v>
      </c>
      <c r="U41" s="12"/>
    </row>
    <row r="42" spans="1:21" x14ac:dyDescent="0.25">
      <c r="A42" s="9" t="s">
        <v>87</v>
      </c>
      <c r="B42" s="9" t="s">
        <v>88</v>
      </c>
      <c r="C42" s="9" t="s">
        <v>4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1">
        <f t="shared" si="1"/>
        <v>0</v>
      </c>
      <c r="U42" s="12"/>
    </row>
    <row r="43" spans="1:21" x14ac:dyDescent="0.25">
      <c r="A43" s="9" t="s">
        <v>81</v>
      </c>
      <c r="B43" s="9" t="s">
        <v>82</v>
      </c>
      <c r="C43" s="9" t="s">
        <v>4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1">
        <f t="shared" si="1"/>
        <v>0</v>
      </c>
      <c r="U43" s="12"/>
    </row>
    <row r="44" spans="1:21" x14ac:dyDescent="0.25">
      <c r="A44" s="9"/>
      <c r="B44" s="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9"/>
      <c r="U44" s="9"/>
    </row>
    <row r="45" spans="1:21" s="2" customFormat="1" x14ac:dyDescent="0.25">
      <c r="A45" s="18" t="s">
        <v>201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x14ac:dyDescent="0.25">
      <c r="A46" s="9" t="s">
        <v>125</v>
      </c>
      <c r="B46" s="9" t="s">
        <v>126</v>
      </c>
      <c r="C46" s="9" t="s">
        <v>41</v>
      </c>
      <c r="D46" s="10"/>
      <c r="E46" s="10"/>
      <c r="F46" s="10"/>
      <c r="G46" s="10"/>
      <c r="H46" s="10">
        <v>1</v>
      </c>
      <c r="I46" s="10">
        <f>VLOOKUP(H46,Punkte!$A$2:$B$21,2)</f>
        <v>27</v>
      </c>
      <c r="J46" s="10"/>
      <c r="K46" s="10"/>
      <c r="L46" s="10">
        <v>1</v>
      </c>
      <c r="M46" s="10">
        <f>VLOOKUP(L46,Punkte!$C$2:$D$21,2)</f>
        <v>29</v>
      </c>
      <c r="N46" s="10"/>
      <c r="O46" s="10"/>
      <c r="P46" s="10">
        <v>2</v>
      </c>
      <c r="Q46" s="10">
        <f>VLOOKUP(P46,Punkte!$C$2:$D$21,2)</f>
        <v>22</v>
      </c>
      <c r="R46" s="10"/>
      <c r="S46" s="10"/>
      <c r="T46" s="11">
        <f t="shared" ref="T46:T52" si="2">E46+G46+I46+K46+M46+O46+Q46+S46</f>
        <v>78</v>
      </c>
      <c r="U46" s="12" t="s">
        <v>206</v>
      </c>
    </row>
    <row r="47" spans="1:21" x14ac:dyDescent="0.25">
      <c r="A47" s="9" t="s">
        <v>34</v>
      </c>
      <c r="B47" s="9" t="s">
        <v>123</v>
      </c>
      <c r="C47" s="9" t="s">
        <v>33</v>
      </c>
      <c r="D47" s="10">
        <v>1</v>
      </c>
      <c r="E47" s="10">
        <f>VLOOKUP(D47,Punkte!$A$2:$B$21,2)</f>
        <v>27</v>
      </c>
      <c r="F47" s="10"/>
      <c r="G47" s="10"/>
      <c r="H47" s="10">
        <v>4</v>
      </c>
      <c r="I47" s="10">
        <f>VLOOKUP(H47,Punkte!$A$2:$B$21,2)</f>
        <v>14</v>
      </c>
      <c r="J47" s="10"/>
      <c r="K47" s="10"/>
      <c r="L47" s="10"/>
      <c r="M47" s="10"/>
      <c r="N47" s="10">
        <v>5</v>
      </c>
      <c r="O47" s="10">
        <f>VLOOKUP(N47,Punkte!$C$2:$D$21,2)</f>
        <v>14</v>
      </c>
      <c r="P47" s="10">
        <v>7</v>
      </c>
      <c r="Q47" s="10">
        <f>VLOOKUP(P47,Punkte!$C$2:$D$21,2)</f>
        <v>10</v>
      </c>
      <c r="R47" s="10"/>
      <c r="S47" s="10"/>
      <c r="T47" s="11">
        <f t="shared" si="2"/>
        <v>65</v>
      </c>
      <c r="U47" s="12" t="s">
        <v>210</v>
      </c>
    </row>
    <row r="48" spans="1:21" x14ac:dyDescent="0.25">
      <c r="A48" s="9" t="s">
        <v>90</v>
      </c>
      <c r="B48" s="9" t="s">
        <v>91</v>
      </c>
      <c r="C48" s="9" t="s">
        <v>4</v>
      </c>
      <c r="D48" s="10"/>
      <c r="E48" s="10"/>
      <c r="F48" s="10">
        <v>7</v>
      </c>
      <c r="G48" s="10">
        <f>VLOOKUP(F48,Punkte!$A$2:$B$21,2)</f>
        <v>8</v>
      </c>
      <c r="H48" s="10"/>
      <c r="I48" s="10"/>
      <c r="J48" s="10"/>
      <c r="K48" s="10"/>
      <c r="L48" s="10">
        <v>5</v>
      </c>
      <c r="M48" s="10">
        <f>VLOOKUP(L48,Punkte!$C$2:$D$21,2)</f>
        <v>14</v>
      </c>
      <c r="N48" s="10">
        <v>3</v>
      </c>
      <c r="O48" s="10">
        <f>VLOOKUP(N48,Punkte!$C$2:$D$21,2)</f>
        <v>19</v>
      </c>
      <c r="P48" s="10">
        <v>5</v>
      </c>
      <c r="Q48" s="10">
        <f>VLOOKUP(P48,Punkte!$C$2:$D$21,2)</f>
        <v>14</v>
      </c>
      <c r="R48" s="10"/>
      <c r="S48" s="10"/>
      <c r="T48" s="11">
        <f t="shared" si="2"/>
        <v>55</v>
      </c>
      <c r="U48" s="12" t="s">
        <v>213</v>
      </c>
    </row>
    <row r="49" spans="1:21" x14ac:dyDescent="0.25">
      <c r="A49" s="9" t="s">
        <v>176</v>
      </c>
      <c r="B49" s="9" t="s">
        <v>177</v>
      </c>
      <c r="C49" s="9" t="s">
        <v>58</v>
      </c>
      <c r="D49" s="10"/>
      <c r="E49" s="10"/>
      <c r="F49" s="10"/>
      <c r="G49" s="10"/>
      <c r="H49" s="10">
        <v>2</v>
      </c>
      <c r="I49" s="10">
        <f>VLOOKUP(H49,Punkte!$A$2:$B$21,2)</f>
        <v>20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1">
        <f t="shared" si="2"/>
        <v>20</v>
      </c>
      <c r="U49" s="12"/>
    </row>
    <row r="50" spans="1:21" x14ac:dyDescent="0.25">
      <c r="A50" s="9" t="s">
        <v>169</v>
      </c>
      <c r="B50" s="9" t="s">
        <v>170</v>
      </c>
      <c r="C50" s="9" t="s">
        <v>58</v>
      </c>
      <c r="D50" s="10"/>
      <c r="E50" s="10"/>
      <c r="F50" s="10"/>
      <c r="G50" s="10"/>
      <c r="H50" s="10">
        <v>3</v>
      </c>
      <c r="I50" s="10">
        <f>VLOOKUP(H50,Punkte!$A$2:$B$21,2)</f>
        <v>17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1">
        <f t="shared" si="2"/>
        <v>17</v>
      </c>
      <c r="U50" s="12"/>
    </row>
    <row r="51" spans="1:21" x14ac:dyDescent="0.25">
      <c r="A51" s="9" t="s">
        <v>147</v>
      </c>
      <c r="B51" s="9" t="s">
        <v>148</v>
      </c>
      <c r="C51" s="9" t="s">
        <v>54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1">
        <f t="shared" si="2"/>
        <v>0</v>
      </c>
      <c r="U51" s="12"/>
    </row>
    <row r="52" spans="1:21" x14ac:dyDescent="0.25">
      <c r="A52" s="9" t="s">
        <v>114</v>
      </c>
      <c r="B52" s="9" t="s">
        <v>117</v>
      </c>
      <c r="C52" s="9" t="s">
        <v>29</v>
      </c>
      <c r="D52" s="10"/>
      <c r="E52" s="10"/>
      <c r="F52" s="10"/>
      <c r="G52" s="10"/>
      <c r="H52" s="10"/>
      <c r="I52" s="10"/>
      <c r="L52" s="10"/>
      <c r="M52" s="10"/>
      <c r="N52" s="10"/>
      <c r="O52" s="10"/>
      <c r="P52" s="10"/>
      <c r="Q52" s="10"/>
      <c r="R52" s="10"/>
      <c r="S52" s="10"/>
      <c r="T52" s="11">
        <f t="shared" si="2"/>
        <v>0</v>
      </c>
      <c r="U52" s="12"/>
    </row>
    <row r="53" spans="1:21" x14ac:dyDescent="0.25">
      <c r="A53" s="9"/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9"/>
      <c r="U53" s="9"/>
    </row>
    <row r="54" spans="1:21" x14ac:dyDescent="0.25">
      <c r="A54" s="9"/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9"/>
      <c r="U54" s="9"/>
    </row>
    <row r="55" spans="1:21" x14ac:dyDescent="0.25">
      <c r="A55" s="9"/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9"/>
      <c r="U55" s="9"/>
    </row>
    <row r="56" spans="1:21" x14ac:dyDescent="0.25">
      <c r="A56" s="9"/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9"/>
      <c r="U56" s="9"/>
    </row>
    <row r="57" spans="1:21" x14ac:dyDescent="0.25">
      <c r="A57" s="9"/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9"/>
      <c r="U57" s="9"/>
    </row>
    <row r="58" spans="1:21" x14ac:dyDescent="0.25">
      <c r="A58" s="9"/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9"/>
      <c r="U58" s="9"/>
    </row>
    <row r="59" spans="1:21" x14ac:dyDescent="0.25">
      <c r="A59" s="9"/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9"/>
      <c r="U59" s="9"/>
    </row>
    <row r="60" spans="1:21" x14ac:dyDescent="0.25">
      <c r="A60" s="9"/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9"/>
      <c r="U60" s="9"/>
    </row>
    <row r="61" spans="1:21" x14ac:dyDescent="0.25">
      <c r="A61" s="9"/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9"/>
      <c r="U61" s="9"/>
    </row>
    <row r="62" spans="1:21" x14ac:dyDescent="0.25">
      <c r="A62" s="9"/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9"/>
      <c r="U62" s="9"/>
    </row>
    <row r="63" spans="1:21" x14ac:dyDescent="0.25">
      <c r="A63" s="9"/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9"/>
      <c r="U63" s="9"/>
    </row>
    <row r="64" spans="1:21" x14ac:dyDescent="0.25">
      <c r="A64" s="9"/>
      <c r="B64" s="9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9"/>
      <c r="U64" s="9"/>
    </row>
    <row r="65" spans="1:21" x14ac:dyDescent="0.25">
      <c r="A65" s="9"/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9"/>
      <c r="U65" s="9"/>
    </row>
    <row r="66" spans="1:21" x14ac:dyDescent="0.25">
      <c r="A66" s="9"/>
      <c r="B66" s="9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9"/>
      <c r="U66" s="9"/>
    </row>
    <row r="67" spans="1:21" x14ac:dyDescent="0.25">
      <c r="A67" s="9"/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9"/>
      <c r="U67" s="9"/>
    </row>
    <row r="68" spans="1:21" x14ac:dyDescent="0.25">
      <c r="A68" s="9"/>
      <c r="B68" s="9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9"/>
      <c r="U68" s="9"/>
    </row>
    <row r="69" spans="1:21" x14ac:dyDescent="0.25">
      <c r="A69" s="9"/>
      <c r="B69" s="9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9"/>
      <c r="U69" s="9"/>
    </row>
    <row r="70" spans="1:21" x14ac:dyDescent="0.25">
      <c r="A70" s="9"/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9"/>
      <c r="U70" s="9"/>
    </row>
    <row r="71" spans="1:21" x14ac:dyDescent="0.25">
      <c r="A71" s="9"/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9"/>
      <c r="U71" s="9"/>
    </row>
    <row r="72" spans="1:21" x14ac:dyDescent="0.25">
      <c r="A72" s="9"/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9"/>
      <c r="U72" s="9"/>
    </row>
    <row r="73" spans="1:21" x14ac:dyDescent="0.25">
      <c r="A73" s="9"/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9"/>
      <c r="U73" s="9"/>
    </row>
  </sheetData>
  <sortState xmlns:xlrd2="http://schemas.microsoft.com/office/spreadsheetml/2017/richdata2" ref="A47:U52">
    <sortCondition descending="1" ref="T47:T52"/>
  </sortState>
  <mergeCells count="17">
    <mergeCell ref="A45:U45"/>
    <mergeCell ref="D1:E1"/>
    <mergeCell ref="F1:G1"/>
    <mergeCell ref="H1:I1"/>
    <mergeCell ref="J1:K1"/>
    <mergeCell ref="L1:M1"/>
    <mergeCell ref="N1:O1"/>
    <mergeCell ref="A3:U3"/>
    <mergeCell ref="A7:U7"/>
    <mergeCell ref="A10:U10"/>
    <mergeCell ref="A18:U18"/>
    <mergeCell ref="A13:U13"/>
    <mergeCell ref="A23:U23"/>
    <mergeCell ref="P1:Q1"/>
    <mergeCell ref="R1:S1"/>
    <mergeCell ref="A29:U29"/>
    <mergeCell ref="A37:U37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&amp;L&amp;G&amp;C&amp;"Calibri,Fett"&amp;14Kinderrangliste TVSA 2025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7F0-4415-44A4-B4F4-D439DAB49809}">
  <dimension ref="A1:E21"/>
  <sheetViews>
    <sheetView workbookViewId="0">
      <selection activeCell="D25" sqref="D25"/>
    </sheetView>
  </sheetViews>
  <sheetFormatPr baseColWidth="10" defaultRowHeight="15" x14ac:dyDescent="0.25"/>
  <sheetData>
    <row r="1" spans="1:5" x14ac:dyDescent="0.25">
      <c r="A1" s="3" t="s">
        <v>203</v>
      </c>
      <c r="B1" s="3" t="s">
        <v>204</v>
      </c>
      <c r="C1" s="3" t="s">
        <v>203</v>
      </c>
      <c r="D1" s="3" t="s">
        <v>205</v>
      </c>
    </row>
    <row r="2" spans="1:5" x14ac:dyDescent="0.25">
      <c r="A2">
        <v>1</v>
      </c>
      <c r="B2">
        <f>2+E2</f>
        <v>27</v>
      </c>
      <c r="C2" s="2">
        <v>1</v>
      </c>
      <c r="D2" s="3">
        <f>4+E2</f>
        <v>29</v>
      </c>
      <c r="E2">
        <v>25</v>
      </c>
    </row>
    <row r="3" spans="1:5" x14ac:dyDescent="0.25">
      <c r="A3">
        <v>2</v>
      </c>
      <c r="B3" s="2">
        <f t="shared" ref="B3:B21" si="0">2+E3</f>
        <v>20</v>
      </c>
      <c r="C3" s="2">
        <v>2</v>
      </c>
      <c r="D3" s="3">
        <f t="shared" ref="D3:D21" si="1">4+E3</f>
        <v>22</v>
      </c>
      <c r="E3">
        <v>18</v>
      </c>
    </row>
    <row r="4" spans="1:5" x14ac:dyDescent="0.25">
      <c r="A4" s="2">
        <v>3</v>
      </c>
      <c r="B4" s="2">
        <f t="shared" si="0"/>
        <v>17</v>
      </c>
      <c r="C4" s="2">
        <v>3</v>
      </c>
      <c r="D4" s="3">
        <f t="shared" si="1"/>
        <v>19</v>
      </c>
      <c r="E4">
        <v>15</v>
      </c>
    </row>
    <row r="5" spans="1:5" x14ac:dyDescent="0.25">
      <c r="A5" s="2">
        <v>4</v>
      </c>
      <c r="B5" s="2">
        <f t="shared" si="0"/>
        <v>14</v>
      </c>
      <c r="C5" s="2">
        <v>4</v>
      </c>
      <c r="D5" s="3">
        <f t="shared" si="1"/>
        <v>16</v>
      </c>
      <c r="E5">
        <v>12</v>
      </c>
    </row>
    <row r="6" spans="1:5" x14ac:dyDescent="0.25">
      <c r="A6" s="2">
        <v>5</v>
      </c>
      <c r="B6" s="2">
        <f t="shared" si="0"/>
        <v>12</v>
      </c>
      <c r="C6" s="2">
        <v>5</v>
      </c>
      <c r="D6" s="3">
        <f t="shared" si="1"/>
        <v>14</v>
      </c>
      <c r="E6">
        <v>10</v>
      </c>
    </row>
    <row r="7" spans="1:5" x14ac:dyDescent="0.25">
      <c r="A7" s="2">
        <v>6</v>
      </c>
      <c r="B7" s="2">
        <f t="shared" si="0"/>
        <v>10</v>
      </c>
      <c r="C7" s="2">
        <v>6</v>
      </c>
      <c r="D7" s="3">
        <f t="shared" si="1"/>
        <v>12</v>
      </c>
      <c r="E7">
        <v>8</v>
      </c>
    </row>
    <row r="8" spans="1:5" x14ac:dyDescent="0.25">
      <c r="A8" s="2">
        <v>7</v>
      </c>
      <c r="B8" s="2">
        <f t="shared" si="0"/>
        <v>8</v>
      </c>
      <c r="C8" s="2">
        <v>7</v>
      </c>
      <c r="D8" s="3">
        <f t="shared" si="1"/>
        <v>10</v>
      </c>
      <c r="E8">
        <v>6</v>
      </c>
    </row>
    <row r="9" spans="1:5" x14ac:dyDescent="0.25">
      <c r="A9" s="2">
        <v>8</v>
      </c>
      <c r="B9" s="2">
        <f t="shared" si="0"/>
        <v>6</v>
      </c>
      <c r="C9" s="2">
        <v>8</v>
      </c>
      <c r="D9" s="3">
        <f t="shared" si="1"/>
        <v>8</v>
      </c>
      <c r="E9">
        <v>4</v>
      </c>
    </row>
    <row r="10" spans="1:5" x14ac:dyDescent="0.25">
      <c r="A10" s="2">
        <v>9</v>
      </c>
      <c r="B10" s="2">
        <f t="shared" si="0"/>
        <v>4</v>
      </c>
      <c r="C10" s="2">
        <v>9</v>
      </c>
      <c r="D10" s="3">
        <f t="shared" si="1"/>
        <v>6</v>
      </c>
      <c r="E10">
        <v>2</v>
      </c>
    </row>
    <row r="11" spans="1:5" x14ac:dyDescent="0.25">
      <c r="A11" s="2">
        <v>10</v>
      </c>
      <c r="B11" s="2">
        <f t="shared" si="0"/>
        <v>3</v>
      </c>
      <c r="C11" s="2">
        <v>10</v>
      </c>
      <c r="D11" s="3">
        <f t="shared" si="1"/>
        <v>5</v>
      </c>
      <c r="E11">
        <v>1</v>
      </c>
    </row>
    <row r="12" spans="1:5" x14ac:dyDescent="0.25">
      <c r="A12" s="2">
        <v>11</v>
      </c>
      <c r="B12" s="2">
        <f t="shared" si="0"/>
        <v>2</v>
      </c>
      <c r="C12" s="2">
        <v>11</v>
      </c>
      <c r="D12" s="3">
        <f t="shared" si="1"/>
        <v>4</v>
      </c>
    </row>
    <row r="13" spans="1:5" x14ac:dyDescent="0.25">
      <c r="A13" s="2">
        <v>12</v>
      </c>
      <c r="B13" s="2">
        <f t="shared" si="0"/>
        <v>2</v>
      </c>
      <c r="C13" s="2">
        <v>12</v>
      </c>
      <c r="D13" s="3">
        <f t="shared" si="1"/>
        <v>4</v>
      </c>
    </row>
    <row r="14" spans="1:5" x14ac:dyDescent="0.25">
      <c r="A14" s="2">
        <v>13</v>
      </c>
      <c r="B14" s="2">
        <f t="shared" si="0"/>
        <v>2</v>
      </c>
      <c r="C14" s="2">
        <v>13</v>
      </c>
      <c r="D14" s="3">
        <f t="shared" si="1"/>
        <v>4</v>
      </c>
    </row>
    <row r="15" spans="1:5" x14ac:dyDescent="0.25">
      <c r="A15" s="2">
        <v>14</v>
      </c>
      <c r="B15" s="2">
        <f t="shared" si="0"/>
        <v>2</v>
      </c>
      <c r="C15" s="2">
        <v>14</v>
      </c>
      <c r="D15" s="3">
        <f t="shared" si="1"/>
        <v>4</v>
      </c>
    </row>
    <row r="16" spans="1:5" x14ac:dyDescent="0.25">
      <c r="A16" s="2">
        <v>15</v>
      </c>
      <c r="B16" s="2">
        <f t="shared" si="0"/>
        <v>2</v>
      </c>
      <c r="C16" s="2">
        <v>15</v>
      </c>
      <c r="D16" s="3">
        <f t="shared" si="1"/>
        <v>4</v>
      </c>
    </row>
    <row r="17" spans="1:4" x14ac:dyDescent="0.25">
      <c r="A17" s="2">
        <v>16</v>
      </c>
      <c r="B17" s="2">
        <f t="shared" si="0"/>
        <v>2</v>
      </c>
      <c r="C17" s="2">
        <v>16</v>
      </c>
      <c r="D17" s="3">
        <f t="shared" si="1"/>
        <v>4</v>
      </c>
    </row>
    <row r="18" spans="1:4" x14ac:dyDescent="0.25">
      <c r="A18" s="2">
        <v>17</v>
      </c>
      <c r="B18" s="2">
        <f t="shared" si="0"/>
        <v>2</v>
      </c>
      <c r="C18" s="2">
        <v>17</v>
      </c>
      <c r="D18" s="3">
        <f t="shared" si="1"/>
        <v>4</v>
      </c>
    </row>
    <row r="19" spans="1:4" x14ac:dyDescent="0.25">
      <c r="A19" s="2">
        <v>18</v>
      </c>
      <c r="B19" s="2">
        <f t="shared" si="0"/>
        <v>2</v>
      </c>
      <c r="C19" s="2">
        <v>18</v>
      </c>
      <c r="D19" s="3">
        <f t="shared" si="1"/>
        <v>4</v>
      </c>
    </row>
    <row r="20" spans="1:4" x14ac:dyDescent="0.25">
      <c r="A20" s="2">
        <v>19</v>
      </c>
      <c r="B20" s="2">
        <f t="shared" si="0"/>
        <v>2</v>
      </c>
      <c r="C20" s="2">
        <v>19</v>
      </c>
      <c r="D20" s="3">
        <f t="shared" si="1"/>
        <v>4</v>
      </c>
    </row>
    <row r="21" spans="1:4" x14ac:dyDescent="0.25">
      <c r="A21" s="2">
        <v>20</v>
      </c>
      <c r="B21" s="2">
        <f t="shared" si="0"/>
        <v>2</v>
      </c>
      <c r="C21" s="2">
        <v>20</v>
      </c>
      <c r="D21" s="3">
        <f t="shared" si="1"/>
        <v>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Startpaesse</vt:lpstr>
      <vt:lpstr>Rangliste</vt:lpstr>
      <vt:lpstr>Punkte</vt:lpstr>
      <vt:lpstr>Rangliste!Druckbereich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Titel</dc:title>
  <dc:subject/>
  <dc:creator>Phoenix II</dc:creator>
  <cp:keywords/>
  <dc:description/>
  <cp:lastModifiedBy>GROHMANN, Ulrich, GBDE</cp:lastModifiedBy>
  <cp:lastPrinted>2025-08-11T08:44:15Z</cp:lastPrinted>
  <dcterms:created xsi:type="dcterms:W3CDTF">2025-05-26T08:56:08Z</dcterms:created>
  <dcterms:modified xsi:type="dcterms:W3CDTF">2025-08-11T08:44:54Z</dcterms:modified>
  <cp:category/>
</cp:coreProperties>
</file>